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INVERMEX\NOMINA\Operativa - Administrativa\Julio\QUINCENAL\"/>
    </mc:Choice>
  </mc:AlternateContent>
  <xr:revisionPtr revIDLastSave="0" documentId="8_{078E5DD2-152D-4BBD-8631-E6CFF8D03A65}" xr6:coauthVersionLast="47" xr6:coauthVersionMax="47" xr10:uidLastSave="{00000000-0000-0000-0000-000000000000}"/>
  <bookViews>
    <workbookView xWindow="-120" yWindow="-120" windowWidth="20730" windowHeight="11040" xr2:uid="{C332E8F9-2688-460F-8DC9-A819B15DC521}"/>
  </bookViews>
  <sheets>
    <sheet name="RECIBOS DE NOMINA OP." sheetId="1" r:id="rId1"/>
    <sheet name="PERSONAL OPERATIVO" sheetId="3" r:id="rId2"/>
    <sheet name="RECIBOS DE NOMINA ADMIN." sheetId="2" r:id="rId3"/>
    <sheet name="PERSONAL ADMVO" sheetId="4" r:id="rId4"/>
    <sheet name="HONORARIOS DEL LIC LEIJA" sheetId="7" r:id="rId5"/>
  </sheets>
  <definedNames>
    <definedName name="_xlnm._FilterDatabase" localSheetId="1" hidden="1">'PERSONAL OPERATIVO'!$J$2:$M$2</definedName>
    <definedName name="_xlnm.Print_Area" localSheetId="4">'HONORARIOS DEL LIC LEIJA'!$A$1:$M$23</definedName>
    <definedName name="_xlnm.Print_Area" localSheetId="3">'PERSONAL ADMVO'!$B$1:$G$20</definedName>
    <definedName name="_xlnm.Print_Area" localSheetId="1">'PERSONAL OPERATIVO'!#REF!</definedName>
    <definedName name="_xlnm.Print_Area" localSheetId="2">'RECIBOS DE NOMINA ADMIN.'!$A$1:$M$19</definedName>
    <definedName name="_xlnm.Print_Area" localSheetId="0">'RECIBOS DE NOMINA OP.'!$A$1:$M$18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4" l="1"/>
  <c r="F20" i="4"/>
  <c r="E20" i="4"/>
  <c r="K18" i="4" l="1"/>
  <c r="M18" i="4"/>
  <c r="L18" i="4"/>
  <c r="K14" i="1" l="1"/>
  <c r="K13" i="1"/>
  <c r="F10" i="1"/>
  <c r="E10" i="1"/>
  <c r="B10" i="1"/>
  <c r="I37" i="2" l="1"/>
  <c r="L27" i="4"/>
  <c r="K14" i="2"/>
  <c r="K13" i="2"/>
  <c r="F10" i="2"/>
  <c r="B10" i="2"/>
  <c r="K20" i="7" l="1"/>
  <c r="J21" i="7" l="1"/>
  <c r="D35" i="7"/>
  <c r="J16" i="2" l="1"/>
  <c r="J15" i="1"/>
  <c r="D52" i="7" l="1"/>
  <c r="J57" i="7" l="1"/>
  <c r="J40" i="7" l="1"/>
</calcChain>
</file>

<file path=xl/sharedStrings.xml><?xml version="1.0" encoding="utf-8"?>
<sst xmlns="http://schemas.openxmlformats.org/spreadsheetml/2006/main" count="298" uniqueCount="142">
  <si>
    <t>Folio</t>
  </si>
  <si>
    <t>C. Costo/Dept.</t>
  </si>
  <si>
    <t>Nombre/C.U.R.P.</t>
  </si>
  <si>
    <t>R.F.C./I.M.S.S.</t>
  </si>
  <si>
    <t>Semana</t>
  </si>
  <si>
    <t>Periodo</t>
  </si>
  <si>
    <t>Neto a pagar:</t>
  </si>
  <si>
    <t>CHOFER</t>
  </si>
  <si>
    <t>AYUDANTE</t>
  </si>
  <si>
    <t>Quincena</t>
  </si>
  <si>
    <t>Mantenimiento</t>
  </si>
  <si>
    <t>Operaciones</t>
  </si>
  <si>
    <t>Ventas</t>
  </si>
  <si>
    <t>FACTURA</t>
  </si>
  <si>
    <t>INVERMEX</t>
  </si>
  <si>
    <t>TOTAL NOMINAS</t>
  </si>
  <si>
    <t>EFECTIVO</t>
  </si>
  <si>
    <t>PUESTO</t>
  </si>
  <si>
    <t>No. Empleado</t>
  </si>
  <si>
    <t>Centro de Costo</t>
  </si>
  <si>
    <t>No. De Empleado</t>
  </si>
  <si>
    <t>Nombre del empleado</t>
  </si>
  <si>
    <t>Administración</t>
  </si>
  <si>
    <t>Seguridad Industrial</t>
  </si>
  <si>
    <t>No.</t>
  </si>
  <si>
    <t>NOMBRE DEL EMPLEADO</t>
  </si>
  <si>
    <t>TARJETA</t>
  </si>
  <si>
    <t>GERARDO LEIJA ORTIZ</t>
  </si>
  <si>
    <t>FECHA DE ENTREGA</t>
  </si>
  <si>
    <t>PERIODO DE SERVICIO</t>
  </si>
  <si>
    <t>TOTAL</t>
  </si>
  <si>
    <t>PALACIOS USCANGA LUIS ALFREDO</t>
  </si>
  <si>
    <t>ENRIQUEZ ROMERO ANA LAURA</t>
  </si>
  <si>
    <t>DIFERENCIA</t>
  </si>
  <si>
    <t>JURIDICO</t>
  </si>
  <si>
    <t>DEDUCCIONES</t>
  </si>
  <si>
    <t>IMSS</t>
  </si>
  <si>
    <t>AFORE</t>
  </si>
  <si>
    <t>INFONAVIT</t>
  </si>
  <si>
    <t>PALMA MONTEJO JOSE LUIS</t>
  </si>
  <si>
    <t>CASTILLO ZAPATA LUIS ALBERTO</t>
  </si>
  <si>
    <t xml:space="preserve">GUTIERREZ BARRADAS JOSE JUAN </t>
  </si>
  <si>
    <t>RAMIREZ ZARIÑAN JORGE ALBERTO</t>
  </si>
  <si>
    <t>TOTAL DE DEDUCCIONES</t>
  </si>
  <si>
    <t>VENTAS</t>
  </si>
  <si>
    <t>JULIO</t>
  </si>
  <si>
    <t>CIN-07/24-02</t>
  </si>
  <si>
    <t>CUELLAR QUILANTAN IVAN</t>
  </si>
  <si>
    <t>Facturación</t>
  </si>
  <si>
    <t>ROBLEDO SILVA ORELIA GUADALUPE</t>
  </si>
  <si>
    <t>MUNGUIA MARTINEZ ERIK MICHAEL</t>
  </si>
  <si>
    <t>COMISIONES</t>
  </si>
  <si>
    <t>CIN-01/25-01</t>
  </si>
  <si>
    <t>ROBLEDO LOPEZ HOMERO</t>
  </si>
  <si>
    <t>YEPEZ GARCIA SANTIAGO</t>
  </si>
  <si>
    <t>MATA POSADA JOSE VENTURA</t>
  </si>
  <si>
    <t>MARTINEZ DE LA CRUZ ELENA</t>
  </si>
  <si>
    <t>MUÑIZ QUIROZ FRANCISCO JAVIER</t>
  </si>
  <si>
    <t>ALMACENISTA</t>
  </si>
  <si>
    <t>TEJEDA HERNANDEZ JOSUE</t>
  </si>
  <si>
    <t>Mayo</t>
  </si>
  <si>
    <t>CIN-2025-05</t>
  </si>
  <si>
    <t>NOMINA 01 15 DE MAYO 2025 MONTERREY OFICINA</t>
  </si>
  <si>
    <t>AGUILAR CRUZ VICTOR JHOVANY</t>
  </si>
  <si>
    <t>CRUZ USCANGA MARIA GUADALUPE</t>
  </si>
  <si>
    <t>GONZALEZ SILVA MARCOS DAVID</t>
  </si>
  <si>
    <t>DOMINGUEZ VAZQUEZ JORGE ALBERTO</t>
  </si>
  <si>
    <t>HERNANDEZ CORDOVA LUIS ANGEL</t>
  </si>
  <si>
    <t>LLANOS MOLINA LIBIA ZULEMA</t>
  </si>
  <si>
    <t>SUPERVISOR</t>
  </si>
  <si>
    <t>COORDINADORA</t>
  </si>
  <si>
    <t>B1</t>
  </si>
  <si>
    <t>B4</t>
  </si>
  <si>
    <t>B5</t>
  </si>
  <si>
    <t>B6</t>
  </si>
  <si>
    <t>B7</t>
  </si>
  <si>
    <t>GONZALEZ RUIZ IMELDA GUADALUPE</t>
  </si>
  <si>
    <t>CORDERO RODRIGUEZ YAHAIRA LIZETH</t>
  </si>
  <si>
    <t>Credito y Cobranza</t>
  </si>
  <si>
    <t>VELAZQUEZ WYNANTS JONATHAN ALFONSO</t>
  </si>
  <si>
    <t>RODRIGUEZ BARRERA ROBERTO FRANCISCO</t>
  </si>
  <si>
    <t>VAZQUEZ MEDINA CESAR OMAR</t>
  </si>
  <si>
    <t>VALDEZ LOZANO IVAN</t>
  </si>
  <si>
    <t>HERRERA CARREON ROSA ISABEL</t>
  </si>
  <si>
    <t>RODRIGUEZ VILLATORO CLEYBER</t>
  </si>
  <si>
    <t>SEGURIDAD</t>
  </si>
  <si>
    <t>B8</t>
  </si>
  <si>
    <t>B10</t>
  </si>
  <si>
    <t>PEREZ HERNANDEZ URIEL</t>
  </si>
  <si>
    <t>DE LA ROSA VAZQUEZ FELIX ADRIAN</t>
  </si>
  <si>
    <t>MONTANO GARCIA KENAY</t>
  </si>
  <si>
    <t>MONTANO SOSA BRAYAN DANIEL</t>
  </si>
  <si>
    <t>B2</t>
  </si>
  <si>
    <t>B3</t>
  </si>
  <si>
    <t>B9</t>
  </si>
  <si>
    <t>CIN2025-08/02</t>
  </si>
  <si>
    <t>MENDEZ ROMERO CRISTHIAN</t>
  </si>
  <si>
    <t>B11</t>
  </si>
  <si>
    <t>Semana 33</t>
  </si>
  <si>
    <t>08 DE AGOSTO 14 DE AGOSTO DEL 2025</t>
  </si>
  <si>
    <t>CIN2025-08/03</t>
  </si>
  <si>
    <t>NOMINA 01 15 AGOSTO 2025 MONTERREY OFICINA</t>
  </si>
  <si>
    <t>EMPLEADO</t>
  </si>
  <si>
    <t>GOMEZ PALOMO ALMA LYDIA</t>
  </si>
  <si>
    <t>TOTAL NOMINA</t>
  </si>
  <si>
    <t>Compras</t>
  </si>
  <si>
    <t>TOTAL DE NOMINA</t>
  </si>
  <si>
    <t>Juridico</t>
  </si>
  <si>
    <t>01 AL 15 DE AGOSTO 2025</t>
  </si>
  <si>
    <t>AGOSTO</t>
  </si>
  <si>
    <t>CIN2025-08/01</t>
  </si>
  <si>
    <t>BAUTISTA GARCIA JORGE</t>
  </si>
  <si>
    <t>CRUZ LOPEZ NELSON</t>
  </si>
  <si>
    <t>BECERRA RODRIGUEZ JOSE ARMANDO</t>
  </si>
  <si>
    <t>AGUILAR PINEDA JORGE</t>
  </si>
  <si>
    <t>ALVARADO MARTINEZ MIGUEL AILTON</t>
  </si>
  <si>
    <t>MARTINEZ VARGAS MARGARITO</t>
  </si>
  <si>
    <t>RODRIGUEZ HERNANDEZ ABELARDO</t>
  </si>
  <si>
    <t>ALVARADO MARTINEZ FELIPE</t>
  </si>
  <si>
    <t>CASTILLO MARTINEZ LEOBARDO JOVANNY</t>
  </si>
  <si>
    <t>GOMEZ VILLALOBOS EDER</t>
  </si>
  <si>
    <t>SEMANA del 21 AL 27 DE AGOSTO 2025</t>
  </si>
  <si>
    <t xml:space="preserve">OPERADOR 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</si>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</sst>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;[Red]&quot;$&quot;#,##0.00"/>
    <numFmt numFmtId="165" formatCode="_-* #,##0.00\ &quot;Pts&quot;_-;\-* #,##0.00\ &quot;Pts&quot;_-;_-* &quot;-&quot;??\ &quot;Pts&quot;_-;_-@_-"/>
    <numFmt numFmtId="166" formatCode="_-[$$-80A]* #,##0.00_-;\-[$$-80A]* #,##0.00_-;_-[$$-80A]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venir Next LT Pro"/>
      <family val="2"/>
    </font>
    <font>
      <sz val="10"/>
      <name val="Tahoma"/>
      <family val="2"/>
    </font>
    <font>
      <sz val="8"/>
      <name val="Tahoma"/>
      <family val="2"/>
    </font>
    <font>
      <sz val="12"/>
      <name val="Tahoma"/>
      <family val="2"/>
    </font>
    <font>
      <sz val="10"/>
      <name val="Arial"/>
      <family val="2"/>
    </font>
    <font>
      <sz val="10"/>
      <name val="Courier"/>
      <family val="3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Avenir Next LT Pro"/>
      <family val="2"/>
    </font>
    <font>
      <sz val="8"/>
      <name val="Calibri"/>
      <family val="2"/>
      <scheme val="minor"/>
    </font>
    <font>
      <b/>
      <sz val="10"/>
      <color theme="0"/>
      <name val="Arial"/>
      <family val="2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</fills>
  <borders count="43">
    <border>
      <left/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4" fillId="0" borderId="0"/>
  </cellStyleXfs>
  <cellXfs count="18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0" xfId="0" applyAlignment="1">
      <alignment vertical="center"/>
    </xf>
    <xf numFmtId="0" fontId="2" fillId="0" borderId="12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2" fillId="0" borderId="12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0" fillId="0" borderId="0" xfId="0" applyFont="1"/>
    <xf numFmtId="44" fontId="0" fillId="0" borderId="9" xfId="0" applyNumberFormat="1" applyBorder="1"/>
    <xf numFmtId="164" fontId="12" fillId="0" borderId="0" xfId="0" applyNumberFormat="1" applyFont="1" applyAlignment="1">
      <alignment horizontal="center"/>
    </xf>
    <xf numFmtId="0" fontId="7" fillId="0" borderId="0" xfId="0" applyFont="1"/>
    <xf numFmtId="44" fontId="7" fillId="0" borderId="0" xfId="1" applyFont="1" applyAlignment="1">
      <alignment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4" fontId="15" fillId="0" borderId="0" xfId="0" applyNumberFormat="1" applyFont="1"/>
    <xf numFmtId="0" fontId="15" fillId="0" borderId="0" xfId="0" applyFont="1"/>
    <xf numFmtId="0" fontId="8" fillId="2" borderId="23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/>
    </xf>
    <xf numFmtId="44" fontId="8" fillId="2" borderId="23" xfId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4" fontId="7" fillId="0" borderId="0" xfId="0" applyNumberFormat="1" applyFont="1"/>
    <xf numFmtId="44" fontId="7" fillId="0" borderId="0" xfId="1" applyFont="1"/>
    <xf numFmtId="0" fontId="0" fillId="0" borderId="0" xfId="0" applyAlignment="1">
      <alignment horizontal="center" vertical="center"/>
    </xf>
    <xf numFmtId="44" fontId="2" fillId="0" borderId="0" xfId="1" applyFont="1" applyBorder="1" applyAlignment="1">
      <alignment horizontal="center"/>
    </xf>
    <xf numFmtId="9" fontId="2" fillId="0" borderId="0" xfId="1" applyNumberFormat="1" applyFont="1" applyBorder="1" applyAlignment="1">
      <alignment horizontal="center"/>
    </xf>
    <xf numFmtId="9" fontId="2" fillId="0" borderId="0" xfId="0" applyNumberFormat="1" applyFont="1" applyAlignment="1">
      <alignment horizontal="right"/>
    </xf>
    <xf numFmtId="44" fontId="2" fillId="0" borderId="0" xfId="1" applyFont="1" applyAlignment="1">
      <alignment horizontal="right"/>
    </xf>
    <xf numFmtId="0" fontId="11" fillId="0" borderId="0" xfId="0" applyFont="1"/>
    <xf numFmtId="44" fontId="19" fillId="0" borderId="0" xfId="1" applyFont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9" fillId="4" borderId="23" xfId="0" applyFont="1" applyFill="1" applyBorder="1" applyAlignment="1">
      <alignment horizontal="center"/>
    </xf>
    <xf numFmtId="0" fontId="7" fillId="0" borderId="23" xfId="0" applyFont="1" applyBorder="1" applyAlignment="1">
      <alignment horizontal="center"/>
    </xf>
    <xf numFmtId="164" fontId="0" fillId="0" borderId="0" xfId="1" applyNumberFormat="1" applyFont="1" applyAlignment="1">
      <alignment horizontal="center" vertical="center"/>
    </xf>
    <xf numFmtId="0" fontId="20" fillId="0" borderId="0" xfId="0" applyFont="1"/>
    <xf numFmtId="0" fontId="22" fillId="4" borderId="23" xfId="0" applyFont="1" applyFill="1" applyBorder="1" applyAlignment="1">
      <alignment horizontal="center" vertical="center"/>
    </xf>
    <xf numFmtId="0" fontId="18" fillId="5" borderId="23" xfId="0" applyFont="1" applyFill="1" applyBorder="1" applyAlignment="1">
      <alignment horizontal="center" vertical="center"/>
    </xf>
    <xf numFmtId="43" fontId="18" fillId="5" borderId="23" xfId="0" applyNumberFormat="1" applyFont="1" applyFill="1" applyBorder="1" applyAlignment="1">
      <alignment horizontal="center" vertical="center"/>
    </xf>
    <xf numFmtId="0" fontId="18" fillId="5" borderId="23" xfId="0" applyFont="1" applyFill="1" applyBorder="1" applyAlignment="1">
      <alignment horizontal="center" vertical="center" wrapText="1"/>
    </xf>
    <xf numFmtId="20" fontId="0" fillId="0" borderId="23" xfId="0" applyNumberFormat="1" applyBorder="1"/>
    <xf numFmtId="20" fontId="0" fillId="0" borderId="26" xfId="0" applyNumberFormat="1" applyBorder="1"/>
    <xf numFmtId="4" fontId="0" fillId="0" borderId="23" xfId="0" applyNumberFormat="1" applyBorder="1"/>
    <xf numFmtId="43" fontId="0" fillId="0" borderId="23" xfId="0" applyNumberFormat="1" applyBorder="1"/>
    <xf numFmtId="4" fontId="0" fillId="0" borderId="26" xfId="0" applyNumberFormat="1" applyBorder="1"/>
    <xf numFmtId="43" fontId="0" fillId="0" borderId="26" xfId="0" applyNumberFormat="1" applyBorder="1"/>
    <xf numFmtId="20" fontId="7" fillId="0" borderId="23" xfId="0" applyNumberFormat="1" applyFont="1" applyBorder="1"/>
    <xf numFmtId="4" fontId="7" fillId="0" borderId="23" xfId="0" applyNumberFormat="1" applyFont="1" applyBorder="1"/>
    <xf numFmtId="43" fontId="7" fillId="0" borderId="23" xfId="0" applyNumberFormat="1" applyFont="1" applyBorder="1"/>
    <xf numFmtId="0" fontId="18" fillId="3" borderId="22" xfId="0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horizontal="center" vertical="center" wrapText="1"/>
    </xf>
    <xf numFmtId="0" fontId="0" fillId="0" borderId="35" xfId="0" applyBorder="1"/>
    <xf numFmtId="166" fontId="0" fillId="0" borderId="35" xfId="0" applyNumberFormat="1" applyBorder="1"/>
    <xf numFmtId="0" fontId="0" fillId="0" borderId="36" xfId="0" applyBorder="1"/>
    <xf numFmtId="166" fontId="0" fillId="0" borderId="36" xfId="0" applyNumberFormat="1" applyBorder="1"/>
    <xf numFmtId="0" fontId="0" fillId="0" borderId="37" xfId="0" applyBorder="1"/>
    <xf numFmtId="166" fontId="0" fillId="0" borderId="37" xfId="0" applyNumberFormat="1" applyBorder="1"/>
    <xf numFmtId="0" fontId="24" fillId="6" borderId="24" xfId="0" applyFont="1" applyFill="1" applyBorder="1"/>
    <xf numFmtId="166" fontId="24" fillId="6" borderId="24" xfId="0" applyNumberFormat="1" applyFont="1" applyFill="1" applyBorder="1"/>
    <xf numFmtId="164" fontId="24" fillId="6" borderId="23" xfId="0" applyNumberFormat="1" applyFont="1" applyFill="1" applyBorder="1" applyAlignment="1">
      <alignment horizontal="center" vertical="center"/>
    </xf>
    <xf numFmtId="0" fontId="0" fillId="0" borderId="39" xfId="0" applyBorder="1"/>
    <xf numFmtId="0" fontId="22" fillId="4" borderId="24" xfId="0" applyFont="1" applyFill="1" applyBorder="1" applyAlignment="1">
      <alignment horizontal="center" vertical="center"/>
    </xf>
    <xf numFmtId="166" fontId="0" fillId="0" borderId="39" xfId="0" applyNumberFormat="1" applyBorder="1"/>
    <xf numFmtId="0" fontId="22" fillId="4" borderId="35" xfId="0" applyFont="1" applyFill="1" applyBorder="1" applyAlignment="1">
      <alignment horizontal="center"/>
    </xf>
    <xf numFmtId="0" fontId="22" fillId="4" borderId="36" xfId="0" applyFont="1" applyFill="1" applyBorder="1" applyAlignment="1">
      <alignment horizontal="center"/>
    </xf>
    <xf numFmtId="0" fontId="22" fillId="4" borderId="36" xfId="0" applyFont="1" applyFill="1" applyBorder="1" applyAlignment="1">
      <alignment horizontal="center" vertical="center"/>
    </xf>
    <xf numFmtId="0" fontId="22" fillId="4" borderId="37" xfId="0" applyFont="1" applyFill="1" applyBorder="1" applyAlignment="1">
      <alignment horizontal="center"/>
    </xf>
    <xf numFmtId="0" fontId="24" fillId="6" borderId="0" xfId="0" applyFont="1" applyFill="1"/>
    <xf numFmtId="166" fontId="24" fillId="6" borderId="0" xfId="0" applyNumberFormat="1" applyFont="1" applyFill="1"/>
    <xf numFmtId="0" fontId="0" fillId="0" borderId="23" xfId="0" applyBorder="1"/>
    <xf numFmtId="0" fontId="8" fillId="0" borderId="0" xfId="0" applyFont="1"/>
    <xf numFmtId="20" fontId="25" fillId="0" borderId="23" xfId="0" applyNumberFormat="1" applyFont="1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4" fontId="2" fillId="0" borderId="21" xfId="1" applyFont="1" applyBorder="1" applyAlignment="1">
      <alignment horizontal="center"/>
    </xf>
    <xf numFmtId="0" fontId="2" fillId="0" borderId="0" xfId="0" applyFont="1" applyAlignment="1">
      <alignment horizontal="right"/>
    </xf>
    <xf numFmtId="44" fontId="2" fillId="0" borderId="0" xfId="1" applyFont="1" applyAlignment="1">
      <alignment horizontal="center"/>
    </xf>
    <xf numFmtId="44" fontId="6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20" fontId="17" fillId="0" borderId="0" xfId="0" applyNumberFormat="1" applyFont="1" applyAlignment="1">
      <alignment horizontal="center"/>
    </xf>
    <xf numFmtId="20" fontId="17" fillId="0" borderId="31" xfId="0" applyNumberFormat="1" applyFont="1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25" xfId="0" applyFont="1" applyBorder="1" applyAlignment="1">
      <alignment horizontal="center"/>
    </xf>
    <xf numFmtId="44" fontId="6" fillId="0" borderId="3" xfId="1" applyFont="1" applyBorder="1" applyAlignment="1">
      <alignment horizontal="center" vertical="center"/>
    </xf>
    <xf numFmtId="44" fontId="6" fillId="0" borderId="21" xfId="1" applyFont="1" applyBorder="1" applyAlignment="1">
      <alignment horizontal="center" vertical="center"/>
    </xf>
    <xf numFmtId="44" fontId="6" fillId="0" borderId="4" xfId="1" applyFont="1" applyBorder="1" applyAlignment="1">
      <alignment horizontal="center" vertical="center"/>
    </xf>
    <xf numFmtId="44" fontId="6" fillId="0" borderId="10" xfId="1" applyFont="1" applyBorder="1" applyAlignment="1">
      <alignment horizontal="center" vertical="center"/>
    </xf>
    <xf numFmtId="44" fontId="6" fillId="0" borderId="17" xfId="1" applyFont="1" applyBorder="1" applyAlignment="1">
      <alignment horizontal="center" vertical="center"/>
    </xf>
    <xf numFmtId="44" fontId="6" fillId="0" borderId="11" xfId="1" applyFont="1" applyBorder="1" applyAlignment="1">
      <alignment horizontal="center" vertical="center"/>
    </xf>
    <xf numFmtId="17" fontId="4" fillId="0" borderId="3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right"/>
    </xf>
    <xf numFmtId="15" fontId="7" fillId="0" borderId="3" xfId="0" applyNumberFormat="1" applyFont="1" applyBorder="1" applyAlignment="1">
      <alignment horizontal="center" vertical="center" wrapText="1"/>
    </xf>
    <xf numFmtId="15" fontId="7" fillId="0" borderId="4" xfId="0" applyNumberFormat="1" applyFont="1" applyBorder="1" applyAlignment="1">
      <alignment horizontal="center" vertical="center" wrapText="1"/>
    </xf>
    <xf numFmtId="15" fontId="7" fillId="0" borderId="7" xfId="0" applyNumberFormat="1" applyFont="1" applyBorder="1" applyAlignment="1">
      <alignment horizontal="center" vertical="center" wrapText="1"/>
    </xf>
    <xf numFmtId="15" fontId="7" fillId="0" borderId="8" xfId="0" applyNumberFormat="1" applyFont="1" applyBorder="1" applyAlignment="1">
      <alignment horizontal="center" vertical="center" wrapText="1"/>
    </xf>
    <xf numFmtId="15" fontId="7" fillId="0" borderId="10" xfId="0" applyNumberFormat="1" applyFont="1" applyBorder="1" applyAlignment="1">
      <alignment horizontal="center" vertical="center" wrapText="1"/>
    </xf>
    <xf numFmtId="15" fontId="7" fillId="0" borderId="1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6" fillId="3" borderId="27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20" fontId="0" fillId="0" borderId="3" xfId="0" applyNumberForma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4" fillId="6" borderId="0" xfId="0" applyFont="1" applyFill="1" applyAlignment="1">
      <alignment horizontal="center"/>
    </xf>
    <xf numFmtId="0" fontId="24" fillId="6" borderId="38" xfId="0" applyFont="1" applyFill="1" applyBorder="1" applyAlignment="1">
      <alignment horizontal="center"/>
    </xf>
    <xf numFmtId="0" fontId="18" fillId="3" borderId="32" xfId="0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center"/>
    </xf>
    <xf numFmtId="0" fontId="18" fillId="3" borderId="34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16" fillId="3" borderId="29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21" fillId="3" borderId="27" xfId="0" applyFont="1" applyFill="1" applyBorder="1" applyAlignment="1">
      <alignment horizontal="center" vertical="center" wrapText="1"/>
    </xf>
    <xf numFmtId="0" fontId="21" fillId="3" borderId="40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/>
    </xf>
    <xf numFmtId="0" fontId="16" fillId="3" borderId="4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/>
    </xf>
  </cellXfs>
  <cellStyles count="5">
    <cellStyle name="Moneda" xfId="1" builtinId="4"/>
    <cellStyle name="Moneda 2" xfId="3" xr:uid="{946B308A-123C-43FB-BC3F-663128E088E2}"/>
    <cellStyle name="No-definido" xfId="4" xr:uid="{27EFD01F-E5C4-4609-AB9A-E54610E9C9AB}"/>
    <cellStyle name="Normal" xfId="0" builtinId="0"/>
    <cellStyle name="Normal 2" xfId="2" xr:uid="{B308C3D9-06DF-49E8-93B8-411F320263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419101</xdr:colOff>
      <xdr:row>1</xdr:row>
      <xdr:rowOff>1</xdr:rowOff>
    </xdr:from>
    <xdr:to>
      <xdr:col>9</xdr:col>
      <xdr:colOff>514350</xdr:colOff>
      <xdr:row>5</xdr:row>
      <xdr:rowOff>76200</xdr:rowOff>
    </xdr:to>
    <xdr:sp macro="" textlink="">
      <xdr:nvSpPr>
        <xdr:cNvPr id="2" name="Shape 54">
          <a:extLst>
            <a:ext uri="{FF2B5EF4-FFF2-40B4-BE49-F238E27FC236}">
              <a16:creationId xmlns:a16="http://schemas.microsoft.com/office/drawing/2014/main" id="{2DA42FF3-7775-4AA6-AAEA-28C62287EB6B}"/>
            </a:ext>
          </a:extLst>
        </xdr:cNvPr>
        <xdr:cNvSpPr/>
      </xdr:nvSpPr>
      <xdr:spPr>
        <a:xfrm>
          <a:off x="3971926" y="1"/>
          <a:ext cx="3305174" cy="857249"/>
        </a:xfrm>
        <a:prstGeom prst="rect">
          <a:avLst/>
        </a:prstGeom>
        <a:noFill/>
        <a:ln w="28575" cap="flat" cmpd="sng">
          <a:solidFill>
            <a:srgbClr val="453E75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>
            <a:spcBef>
              <a:spcPts val="0"/>
            </a:spcBef>
            <a:spcAft>
              <a:spcPts val="0"/>
            </a:spcAft>
            <a:buNone/>
          </a:pPr>
          <a:r>
            <a:rPr lang="en" sz="1000">
              <a:solidFill>
                <a:srgbClr val="453E75"/>
              </a:solidFill>
              <a:latin typeface="Proxima Nova"/>
              <a:ea typeface="Proxima Nova"/>
              <a:cs typeface="Proxima Nova"/>
              <a:sym typeface="Proxima Nova"/>
            </a:rPr>
            <a:t>Nombre de la empresa</a:t>
          </a:r>
          <a:endParaRPr sz="1000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  <a:p>
          <a:pPr marL="0" lvl="0" indent="0">
            <a:spcBef>
              <a:spcPts val="0"/>
            </a:spcBef>
            <a:spcAft>
              <a:spcPts val="0"/>
            </a:spcAft>
            <a:buNone/>
          </a:pPr>
          <a:r>
            <a:rPr lang="en" sz="1000">
              <a:solidFill>
                <a:srgbClr val="453E75"/>
              </a:solidFill>
              <a:latin typeface="Proxima Nova"/>
              <a:ea typeface="Proxima Nova"/>
              <a:cs typeface="Proxima Nova"/>
              <a:sym typeface="Proxima Nova"/>
            </a:rPr>
            <a:t>CONSTRUCTORA INVERMEX S.A. DE C.V. </a:t>
          </a:r>
          <a:endParaRPr sz="1000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  <a:p>
          <a:pPr marL="0" lvl="0" indent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  <a:p>
          <a:pPr marL="0" lvl="0" indent="0">
            <a:spcBef>
              <a:spcPts val="0"/>
            </a:spcBef>
            <a:spcAft>
              <a:spcPts val="0"/>
            </a:spcAft>
            <a:buNone/>
          </a:pPr>
          <a:r>
            <a:rPr lang="en" sz="1000">
              <a:solidFill>
                <a:srgbClr val="453E75"/>
              </a:solidFill>
              <a:latin typeface="Proxima Nova"/>
              <a:ea typeface="Proxima Nova"/>
              <a:cs typeface="Proxima Nova"/>
              <a:sym typeface="Proxima Nova"/>
            </a:rPr>
            <a:t>Dirección:Av. A #710, Col. Central de Carga, Gpe. N.L.</a:t>
          </a:r>
          <a:endParaRPr sz="1000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</xdr:txBody>
    </xdr:sp>
    <xdr:clientData/>
  </xdr:twoCellAnchor>
  <xdr:twoCellAnchor>
    <xdr:from>
      <xdr:col>2</xdr:col>
      <xdr:colOff>590775</xdr:colOff>
      <xdr:row>1</xdr:row>
      <xdr:rowOff>175074</xdr:rowOff>
    </xdr:from>
    <xdr:to>
      <xdr:col>5</xdr:col>
      <xdr:colOff>461475</xdr:colOff>
      <xdr:row>5</xdr:row>
      <xdr:rowOff>114300</xdr:rowOff>
    </xdr:to>
    <xdr:sp macro="" textlink="">
      <xdr:nvSpPr>
        <xdr:cNvPr id="3" name="Shape 56">
          <a:extLst>
            <a:ext uri="{FF2B5EF4-FFF2-40B4-BE49-F238E27FC236}">
              <a16:creationId xmlns:a16="http://schemas.microsoft.com/office/drawing/2014/main" id="{82E4FF56-CA37-41FD-B0BA-D9C788E93856}"/>
            </a:ext>
          </a:extLst>
        </xdr:cNvPr>
        <xdr:cNvSpPr txBox="1"/>
      </xdr:nvSpPr>
      <xdr:spPr>
        <a:xfrm>
          <a:off x="1857600" y="175074"/>
          <a:ext cx="2156700" cy="72027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>
            <a:spcBef>
              <a:spcPts val="0"/>
            </a:spcBef>
            <a:spcAft>
              <a:spcPts val="0"/>
            </a:spcAft>
            <a:buNone/>
          </a:pPr>
          <a:r>
            <a:rPr lang="en" sz="1800" b="1">
              <a:solidFill>
                <a:srgbClr val="453E75"/>
              </a:solidFill>
              <a:latin typeface="Proxima Nova"/>
              <a:ea typeface="Proxima Nova"/>
              <a:cs typeface="Proxima Nova"/>
              <a:sym typeface="Proxima Nova"/>
            </a:rPr>
            <a:t>Recibo de Nómina</a:t>
          </a:r>
          <a:endParaRPr sz="1800" b="1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</xdr:txBody>
    </xdr:sp>
    <xdr:clientData/>
  </xdr:twoCellAnchor>
  <xdr:twoCellAnchor>
    <xdr:from>
      <xdr:col>0</xdr:col>
      <xdr:colOff>516675</xdr:colOff>
      <xdr:row>5</xdr:row>
      <xdr:rowOff>105063</xdr:rowOff>
    </xdr:from>
    <xdr:to>
      <xdr:col>4</xdr:col>
      <xdr:colOff>0</xdr:colOff>
      <xdr:row>6</xdr:row>
      <xdr:rowOff>182163</xdr:rowOff>
    </xdr:to>
    <xdr:sp macro="" textlink="">
      <xdr:nvSpPr>
        <xdr:cNvPr id="4" name="Shape 58">
          <a:extLst>
            <a:ext uri="{FF2B5EF4-FFF2-40B4-BE49-F238E27FC236}">
              <a16:creationId xmlns:a16="http://schemas.microsoft.com/office/drawing/2014/main" id="{D4D1687B-88CE-4A2F-9A68-B55981D57B53}"/>
            </a:ext>
          </a:extLst>
        </xdr:cNvPr>
        <xdr:cNvSpPr txBox="1"/>
      </xdr:nvSpPr>
      <xdr:spPr>
        <a:xfrm>
          <a:off x="507150" y="886113"/>
          <a:ext cx="2401050" cy="267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rtl="0">
            <a:spcBef>
              <a:spcPts val="0"/>
            </a:spcBef>
            <a:spcAft>
              <a:spcPts val="0"/>
            </a:spcAft>
            <a:buNone/>
          </a:pPr>
          <a:r>
            <a:rPr lang="en" sz="1200" b="1">
              <a:solidFill>
                <a:srgbClr val="453E75"/>
              </a:solidFill>
              <a:latin typeface="Proxima Nova"/>
              <a:ea typeface="Proxima Nova"/>
              <a:cs typeface="Proxima Nova"/>
              <a:sym typeface="Proxima Nova"/>
            </a:rPr>
            <a:t>Recibo de Nómina</a:t>
          </a:r>
          <a:endParaRPr sz="1200" b="1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</xdr:txBody>
    </xdr:sp>
    <xdr:clientData/>
  </xdr:twoCellAnchor>
  <xdr:twoCellAnchor>
    <xdr:from>
      <xdr:col>1</xdr:col>
      <xdr:colOff>365025</xdr:colOff>
      <xdr:row>16</xdr:row>
      <xdr:rowOff>75143</xdr:rowOff>
    </xdr:from>
    <xdr:to>
      <xdr:col>3</xdr:col>
      <xdr:colOff>400500</xdr:colOff>
      <xdr:row>17</xdr:row>
      <xdr:rowOff>171293</xdr:rowOff>
    </xdr:to>
    <xdr:sp macro="" textlink="">
      <xdr:nvSpPr>
        <xdr:cNvPr id="5" name="Shape 67">
          <a:extLst>
            <a:ext uri="{FF2B5EF4-FFF2-40B4-BE49-F238E27FC236}">
              <a16:creationId xmlns:a16="http://schemas.microsoft.com/office/drawing/2014/main" id="{275B23A7-A6CA-4018-A432-861178D25A9B}"/>
            </a:ext>
          </a:extLst>
        </xdr:cNvPr>
        <xdr:cNvSpPr txBox="1"/>
      </xdr:nvSpPr>
      <xdr:spPr>
        <a:xfrm>
          <a:off x="869850" y="2799293"/>
          <a:ext cx="1559475" cy="286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" sz="1200">
              <a:solidFill>
                <a:srgbClr val="453E75"/>
              </a:solidFill>
              <a:latin typeface="Proxima Nova"/>
              <a:ea typeface="Proxima Nova"/>
              <a:cs typeface="Proxima Nova"/>
              <a:sym typeface="Proxima Nova"/>
            </a:rPr>
            <a:t>Firma de aceptación</a:t>
          </a:r>
          <a:endParaRPr sz="1200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</xdr:txBody>
    </xdr:sp>
    <xdr:clientData/>
  </xdr:twoCellAnchor>
  <xdr:twoCellAnchor>
    <xdr:from>
      <xdr:col>0</xdr:col>
      <xdr:colOff>750350</xdr:colOff>
      <xdr:row>1</xdr:row>
      <xdr:rowOff>9475</xdr:rowOff>
    </xdr:from>
    <xdr:to>
      <xdr:col>2</xdr:col>
      <xdr:colOff>333950</xdr:colOff>
      <xdr:row>5</xdr:row>
      <xdr:rowOff>16675</xdr:rowOff>
    </xdr:to>
    <xdr:sp macro="" textlink="">
      <xdr:nvSpPr>
        <xdr:cNvPr id="6" name="Shape 68">
          <a:extLst>
            <a:ext uri="{FF2B5EF4-FFF2-40B4-BE49-F238E27FC236}">
              <a16:creationId xmlns:a16="http://schemas.microsoft.com/office/drawing/2014/main" id="{861432DA-8CA6-40B8-85B3-595FE9D9EE20}"/>
            </a:ext>
          </a:extLst>
        </xdr:cNvPr>
        <xdr:cNvSpPr/>
      </xdr:nvSpPr>
      <xdr:spPr>
        <a:xfrm>
          <a:off x="502700" y="9475"/>
          <a:ext cx="1098075" cy="788250"/>
        </a:xfrm>
        <a:prstGeom prst="rect">
          <a:avLst/>
        </a:prstGeom>
        <a:noFill/>
        <a:ln w="28575" cap="flat" cmpd="sng">
          <a:solidFill>
            <a:srgbClr val="453E75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b="1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</xdr:txBody>
    </xdr:sp>
    <xdr:clientData/>
  </xdr:twoCellAnchor>
  <xdr:twoCellAnchor editAs="oneCell">
    <xdr:from>
      <xdr:col>1</xdr:col>
      <xdr:colOff>65922</xdr:colOff>
      <xdr:row>1</xdr:row>
      <xdr:rowOff>72245</xdr:rowOff>
    </xdr:from>
    <xdr:to>
      <xdr:col>1</xdr:col>
      <xdr:colOff>65922</xdr:colOff>
      <xdr:row>5</xdr:row>
      <xdr:rowOff>13232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4AD785C-FA0C-402E-AC74-AA6A1727A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747" y="72245"/>
          <a:ext cx="973402" cy="702987"/>
        </a:xfrm>
        <a:prstGeom prst="rect">
          <a:avLst/>
        </a:prstGeom>
      </xdr:spPr>
    </xdr:pic>
    <xdr:clientData/>
  </xdr:twoCellAnchor>
  <xdr:oneCellAnchor>
    <xdr:from>
      <xdr:col>1</xdr:col>
      <xdr:colOff>86215</xdr:colOff>
      <xdr:row>1</xdr:row>
      <xdr:rowOff>46568</xdr:rowOff>
    </xdr:from>
    <xdr:ext cx="973402" cy="702987"/>
    <xdr:pic>
      <xdr:nvPicPr>
        <xdr:cNvPr id="148" name="Imagen 147">
          <a:extLst>
            <a:ext uri="{FF2B5EF4-FFF2-40B4-BE49-F238E27FC236}">
              <a16:creationId xmlns:a16="http://schemas.microsoft.com/office/drawing/2014/main" id="{1E09E260-B527-4911-88F6-8A20D3174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1040" y="46568"/>
          <a:ext cx="973402" cy="702987"/>
        </a:xfrm>
        <a:prstGeom prst="rect">
          <a:avLst/>
        </a:prstGeom>
      </xdr:spPr>
    </xdr:pic>
    <xdr:clientData/>
  </xdr:oneCellAnchor>
  <xdr:oneCellAnchor>
    <xdr:from>
      <xdr:col>1</xdr:col>
      <xdr:colOff>65922</xdr:colOff>
      <xdr:row>20</xdr:row>
      <xdr:rowOff>0</xdr:rowOff>
    </xdr:from>
    <xdr:ext cx="0" cy="722037"/>
    <xdr:pic>
      <xdr:nvPicPr>
        <xdr:cNvPr id="13" name="Imagen 12">
          <a:extLst>
            <a:ext uri="{FF2B5EF4-FFF2-40B4-BE49-F238E27FC236}">
              <a16:creationId xmlns:a16="http://schemas.microsoft.com/office/drawing/2014/main" id="{B7093AD1-C1CB-479B-B403-2F8C450CA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747" y="272270"/>
          <a:ext cx="0" cy="72203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65922</xdr:colOff>
      <xdr:row>21</xdr:row>
      <xdr:rowOff>0</xdr:rowOff>
    </xdr:from>
    <xdr:to>
      <xdr:col>1</xdr:col>
      <xdr:colOff>65922</xdr:colOff>
      <xdr:row>24</xdr:row>
      <xdr:rowOff>141012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D49B3F6-A237-41A4-9E9B-8A2811C90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747" y="72245"/>
          <a:ext cx="0" cy="702987"/>
        </a:xfrm>
        <a:prstGeom prst="rect">
          <a:avLst/>
        </a:prstGeom>
      </xdr:spPr>
    </xdr:pic>
    <xdr:clientData/>
  </xdr:twoCellAnchor>
  <xdr:twoCellAnchor>
    <xdr:from>
      <xdr:col>2</xdr:col>
      <xdr:colOff>400050</xdr:colOff>
      <xdr:row>23</xdr:row>
      <xdr:rowOff>32199</xdr:rowOff>
    </xdr:from>
    <xdr:to>
      <xdr:col>4</xdr:col>
      <xdr:colOff>247650</xdr:colOff>
      <xdr:row>26</xdr:row>
      <xdr:rowOff>171450</xdr:rowOff>
    </xdr:to>
    <xdr:sp macro="" textlink="">
      <xdr:nvSpPr>
        <xdr:cNvPr id="9" name="Shape 56">
          <a:extLst>
            <a:ext uri="{FF2B5EF4-FFF2-40B4-BE49-F238E27FC236}">
              <a16:creationId xmlns:a16="http://schemas.microsoft.com/office/drawing/2014/main" id="{BD891D1C-EAC6-49F8-8665-E466D1877D3A}"/>
            </a:ext>
          </a:extLst>
        </xdr:cNvPr>
        <xdr:cNvSpPr txBox="1"/>
      </xdr:nvSpPr>
      <xdr:spPr>
        <a:xfrm>
          <a:off x="1666875" y="422724"/>
          <a:ext cx="1371600" cy="72027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>
            <a:spcBef>
              <a:spcPts val="0"/>
            </a:spcBef>
            <a:spcAft>
              <a:spcPts val="0"/>
            </a:spcAft>
            <a:buNone/>
          </a:pPr>
          <a:r>
            <a:rPr lang="en" sz="1800" b="1">
              <a:solidFill>
                <a:srgbClr val="453E75"/>
              </a:solidFill>
              <a:latin typeface="Proxima Nova"/>
              <a:ea typeface="Proxima Nova"/>
              <a:cs typeface="Proxima Nova"/>
              <a:sym typeface="Proxima Nova"/>
            </a:rPr>
            <a:t>Recibo de Nómina</a:t>
          </a:r>
          <a:endParaRPr sz="1800" b="1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</xdr:txBody>
    </xdr:sp>
    <xdr:clientData/>
  </xdr:twoCellAnchor>
  <xdr:twoCellAnchor>
    <xdr:from>
      <xdr:col>0</xdr:col>
      <xdr:colOff>516675</xdr:colOff>
      <xdr:row>27</xdr:row>
      <xdr:rowOff>105063</xdr:rowOff>
    </xdr:from>
    <xdr:to>
      <xdr:col>4</xdr:col>
      <xdr:colOff>117375</xdr:colOff>
      <xdr:row>28</xdr:row>
      <xdr:rowOff>182163</xdr:rowOff>
    </xdr:to>
    <xdr:sp macro="" textlink="">
      <xdr:nvSpPr>
        <xdr:cNvPr id="10" name="Shape 58">
          <a:extLst>
            <a:ext uri="{FF2B5EF4-FFF2-40B4-BE49-F238E27FC236}">
              <a16:creationId xmlns:a16="http://schemas.microsoft.com/office/drawing/2014/main" id="{8F3B96B1-9F02-4110-BB41-2A9CE6B7AAA5}"/>
            </a:ext>
          </a:extLst>
        </xdr:cNvPr>
        <xdr:cNvSpPr txBox="1"/>
      </xdr:nvSpPr>
      <xdr:spPr>
        <a:xfrm>
          <a:off x="507150" y="4572288"/>
          <a:ext cx="2401050" cy="267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rtl="0">
            <a:spcBef>
              <a:spcPts val="0"/>
            </a:spcBef>
            <a:spcAft>
              <a:spcPts val="0"/>
            </a:spcAft>
            <a:buNone/>
          </a:pPr>
          <a:r>
            <a:rPr lang="en" sz="1200" b="1">
              <a:solidFill>
                <a:srgbClr val="453E75"/>
              </a:solidFill>
              <a:latin typeface="Proxima Nova"/>
              <a:ea typeface="Proxima Nova"/>
              <a:cs typeface="Proxima Nova"/>
              <a:sym typeface="Proxima Nova"/>
            </a:rPr>
            <a:t>Recibo de Nómina</a:t>
          </a:r>
          <a:endParaRPr sz="1200" b="1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</xdr:txBody>
    </xdr:sp>
    <xdr:clientData/>
  </xdr:twoCellAnchor>
  <xdr:twoCellAnchor>
    <xdr:from>
      <xdr:col>1</xdr:col>
      <xdr:colOff>355500</xdr:colOff>
      <xdr:row>36</xdr:row>
      <xdr:rowOff>189443</xdr:rowOff>
    </xdr:from>
    <xdr:to>
      <xdr:col>3</xdr:col>
      <xdr:colOff>390975</xdr:colOff>
      <xdr:row>38</xdr:row>
      <xdr:rowOff>85568</xdr:rowOff>
    </xdr:to>
    <xdr:sp macro="" textlink="">
      <xdr:nvSpPr>
        <xdr:cNvPr id="11" name="Shape 67">
          <a:extLst>
            <a:ext uri="{FF2B5EF4-FFF2-40B4-BE49-F238E27FC236}">
              <a16:creationId xmlns:a16="http://schemas.microsoft.com/office/drawing/2014/main" id="{4FF7E8F5-A975-4FDC-B811-005F52B994AF}"/>
            </a:ext>
          </a:extLst>
        </xdr:cNvPr>
        <xdr:cNvSpPr txBox="1"/>
      </xdr:nvSpPr>
      <xdr:spPr>
        <a:xfrm>
          <a:off x="860325" y="6399743"/>
          <a:ext cx="1559475" cy="286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" sz="1200">
              <a:solidFill>
                <a:srgbClr val="453E75"/>
              </a:solidFill>
              <a:latin typeface="Proxima Nova"/>
              <a:ea typeface="Proxima Nova"/>
              <a:cs typeface="Proxima Nova"/>
              <a:sym typeface="Proxima Nova"/>
            </a:rPr>
            <a:t>Firma de aceptación</a:t>
          </a:r>
          <a:endParaRPr sz="1200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</xdr:txBody>
    </xdr:sp>
    <xdr:clientData/>
  </xdr:twoCellAnchor>
  <xdr:twoCellAnchor>
    <xdr:from>
      <xdr:col>0</xdr:col>
      <xdr:colOff>750350</xdr:colOff>
      <xdr:row>23</xdr:row>
      <xdr:rowOff>9475</xdr:rowOff>
    </xdr:from>
    <xdr:to>
      <xdr:col>2</xdr:col>
      <xdr:colOff>333950</xdr:colOff>
      <xdr:row>27</xdr:row>
      <xdr:rowOff>16675</xdr:rowOff>
    </xdr:to>
    <xdr:sp macro="" textlink="">
      <xdr:nvSpPr>
        <xdr:cNvPr id="12" name="Shape 68">
          <a:extLst>
            <a:ext uri="{FF2B5EF4-FFF2-40B4-BE49-F238E27FC236}">
              <a16:creationId xmlns:a16="http://schemas.microsoft.com/office/drawing/2014/main" id="{CBF19DA7-FD84-465A-98B2-39BAE5C45104}"/>
            </a:ext>
          </a:extLst>
        </xdr:cNvPr>
        <xdr:cNvSpPr/>
      </xdr:nvSpPr>
      <xdr:spPr>
        <a:xfrm>
          <a:off x="502700" y="3695650"/>
          <a:ext cx="1098075" cy="788250"/>
        </a:xfrm>
        <a:prstGeom prst="rect">
          <a:avLst/>
        </a:prstGeom>
        <a:noFill/>
        <a:ln w="28575" cap="flat" cmpd="sng">
          <a:solidFill>
            <a:srgbClr val="453E75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b="1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</xdr:txBody>
    </xdr:sp>
    <xdr:clientData/>
  </xdr:twoCellAnchor>
  <xdr:oneCellAnchor>
    <xdr:from>
      <xdr:col>1</xdr:col>
      <xdr:colOff>65922</xdr:colOff>
      <xdr:row>23</xdr:row>
      <xdr:rowOff>72245</xdr:rowOff>
    </xdr:from>
    <xdr:ext cx="973402" cy="670705"/>
    <xdr:pic>
      <xdr:nvPicPr>
        <xdr:cNvPr id="13" name="Imagen 12">
          <a:extLst>
            <a:ext uri="{FF2B5EF4-FFF2-40B4-BE49-F238E27FC236}">
              <a16:creationId xmlns:a16="http://schemas.microsoft.com/office/drawing/2014/main" id="{B541E15B-AF6B-493A-8C1B-480F9445D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747" y="462770"/>
          <a:ext cx="973402" cy="670705"/>
        </a:xfrm>
        <a:prstGeom prst="rect">
          <a:avLst/>
        </a:prstGeom>
      </xdr:spPr>
    </xdr:pic>
    <xdr:clientData/>
  </xdr:oneCellAnchor>
  <xdr:twoCellAnchor editAs="oneCell">
    <xdr:from>
      <xdr:col>1</xdr:col>
      <xdr:colOff>65922</xdr:colOff>
      <xdr:row>21</xdr:row>
      <xdr:rowOff>0</xdr:rowOff>
    </xdr:from>
    <xdr:to>
      <xdr:col>1</xdr:col>
      <xdr:colOff>65922</xdr:colOff>
      <xdr:row>24</xdr:row>
      <xdr:rowOff>141012</xdr:rowOff>
    </xdr:to>
    <xdr:pic>
      <xdr:nvPicPr>
        <xdr:cNvPr id="79" name="Imagen 78">
          <a:extLst>
            <a:ext uri="{FF2B5EF4-FFF2-40B4-BE49-F238E27FC236}">
              <a16:creationId xmlns:a16="http://schemas.microsoft.com/office/drawing/2014/main" id="{F9D74286-0686-4329-919F-F3C15B665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747" y="72245"/>
          <a:ext cx="973402" cy="702987"/>
        </a:xfrm>
        <a:prstGeom prst="rect">
          <a:avLst/>
        </a:prstGeom>
      </xdr:spPr>
    </xdr:pic>
    <xdr:clientData/>
  </xdr:twoCellAnchor>
  <xdr:twoCellAnchor>
    <xdr:from>
      <xdr:col>4</xdr:col>
      <xdr:colOff>409575</xdr:colOff>
      <xdr:row>22</xdr:row>
      <xdr:rowOff>180976</xdr:rowOff>
    </xdr:from>
    <xdr:to>
      <xdr:col>8</xdr:col>
      <xdr:colOff>638175</xdr:colOff>
      <xdr:row>27</xdr:row>
      <xdr:rowOff>95250</xdr:rowOff>
    </xdr:to>
    <xdr:sp macro="" textlink="">
      <xdr:nvSpPr>
        <xdr:cNvPr id="80" name="Shape 54">
          <a:extLst>
            <a:ext uri="{FF2B5EF4-FFF2-40B4-BE49-F238E27FC236}">
              <a16:creationId xmlns:a16="http://schemas.microsoft.com/office/drawing/2014/main" id="{4712744C-DE3C-437C-9E82-3A37A36FDCCC}"/>
            </a:ext>
          </a:extLst>
        </xdr:cNvPr>
        <xdr:cNvSpPr/>
      </xdr:nvSpPr>
      <xdr:spPr>
        <a:xfrm>
          <a:off x="3200400" y="371476"/>
          <a:ext cx="3276600" cy="895349"/>
        </a:xfrm>
        <a:prstGeom prst="rect">
          <a:avLst/>
        </a:prstGeom>
        <a:noFill/>
        <a:ln w="28575" cap="flat" cmpd="sng">
          <a:solidFill>
            <a:srgbClr val="453E75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>
            <a:spcBef>
              <a:spcPts val="0"/>
            </a:spcBef>
            <a:spcAft>
              <a:spcPts val="0"/>
            </a:spcAft>
            <a:buNone/>
          </a:pPr>
          <a:r>
            <a:rPr lang="en" sz="1000">
              <a:solidFill>
                <a:srgbClr val="453E75"/>
              </a:solidFill>
              <a:latin typeface="Proxima Nova"/>
              <a:ea typeface="Proxima Nova"/>
              <a:cs typeface="Proxima Nova"/>
              <a:sym typeface="Proxima Nova"/>
            </a:rPr>
            <a:t>Nombre de la empresa</a:t>
          </a:r>
          <a:endParaRPr sz="1000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  <a:p>
          <a:pPr marL="0" lvl="0" indent="0">
            <a:spcBef>
              <a:spcPts val="0"/>
            </a:spcBef>
            <a:spcAft>
              <a:spcPts val="0"/>
            </a:spcAft>
            <a:buNone/>
          </a:pPr>
          <a:r>
            <a:rPr lang="en" sz="1000">
              <a:solidFill>
                <a:srgbClr val="453E75"/>
              </a:solidFill>
              <a:latin typeface="Proxima Nova"/>
              <a:ea typeface="Proxima Nova"/>
              <a:cs typeface="Proxima Nova"/>
              <a:sym typeface="Proxima Nova"/>
            </a:rPr>
            <a:t>CONSTRUCTORA INVERMEX S.A. DE C.V. </a:t>
          </a:r>
          <a:endParaRPr sz="1000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  <a:p>
          <a:pPr marL="0" lvl="0" indent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  <a:p>
          <a:pPr marL="0" lvl="0" indent="0">
            <a:spcBef>
              <a:spcPts val="0"/>
            </a:spcBef>
            <a:spcAft>
              <a:spcPts val="0"/>
            </a:spcAft>
            <a:buNone/>
          </a:pPr>
          <a:r>
            <a:rPr lang="en" sz="1000">
              <a:solidFill>
                <a:srgbClr val="453E75"/>
              </a:solidFill>
              <a:latin typeface="Proxima Nova"/>
              <a:ea typeface="Proxima Nova"/>
              <a:cs typeface="Proxima Nova"/>
              <a:sym typeface="Proxima Nova"/>
            </a:rPr>
            <a:t>Dirección:Av. A #710, Col. Central de Carga, Gpe. N.L.</a:t>
          </a:r>
          <a:endParaRPr sz="1000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</xdr:txBody>
    </xdr:sp>
    <xdr:clientData/>
  </xdr:twoCellAnchor>
  <xdr:twoCellAnchor>
    <xdr:from>
      <xdr:col>0</xdr:col>
      <xdr:colOff>516675</xdr:colOff>
      <xdr:row>27</xdr:row>
      <xdr:rowOff>105063</xdr:rowOff>
    </xdr:from>
    <xdr:to>
      <xdr:col>4</xdr:col>
      <xdr:colOff>117375</xdr:colOff>
      <xdr:row>28</xdr:row>
      <xdr:rowOff>182163</xdr:rowOff>
    </xdr:to>
    <xdr:sp macro="" textlink="">
      <xdr:nvSpPr>
        <xdr:cNvPr id="82" name="Shape 58">
          <a:extLst>
            <a:ext uri="{FF2B5EF4-FFF2-40B4-BE49-F238E27FC236}">
              <a16:creationId xmlns:a16="http://schemas.microsoft.com/office/drawing/2014/main" id="{A2996FD7-1248-4B45-826C-3C6AB2408CEC}"/>
            </a:ext>
          </a:extLst>
        </xdr:cNvPr>
        <xdr:cNvSpPr txBox="1"/>
      </xdr:nvSpPr>
      <xdr:spPr>
        <a:xfrm>
          <a:off x="507150" y="4572288"/>
          <a:ext cx="2401050" cy="267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rtl="0">
            <a:spcBef>
              <a:spcPts val="0"/>
            </a:spcBef>
            <a:spcAft>
              <a:spcPts val="0"/>
            </a:spcAft>
            <a:buNone/>
          </a:pPr>
          <a:r>
            <a:rPr lang="en" sz="1200" b="1">
              <a:solidFill>
                <a:srgbClr val="453E75"/>
              </a:solidFill>
              <a:latin typeface="Proxima Nova"/>
              <a:ea typeface="Proxima Nova"/>
              <a:cs typeface="Proxima Nova"/>
              <a:sym typeface="Proxima Nova"/>
            </a:rPr>
            <a:t>Recibo de Nómina</a:t>
          </a:r>
          <a:endParaRPr sz="1200" b="1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</xdr:txBody>
    </xdr:sp>
    <xdr:clientData/>
  </xdr:twoCellAnchor>
  <xdr:twoCellAnchor>
    <xdr:from>
      <xdr:col>1</xdr:col>
      <xdr:colOff>355500</xdr:colOff>
      <xdr:row>36</xdr:row>
      <xdr:rowOff>189443</xdr:rowOff>
    </xdr:from>
    <xdr:to>
      <xdr:col>3</xdr:col>
      <xdr:colOff>390975</xdr:colOff>
      <xdr:row>38</xdr:row>
      <xdr:rowOff>85568</xdr:rowOff>
    </xdr:to>
    <xdr:sp macro="" textlink="">
      <xdr:nvSpPr>
        <xdr:cNvPr id="83" name="Shape 67">
          <a:extLst>
            <a:ext uri="{FF2B5EF4-FFF2-40B4-BE49-F238E27FC236}">
              <a16:creationId xmlns:a16="http://schemas.microsoft.com/office/drawing/2014/main" id="{C41312BB-387B-404A-AC1E-392BE0FBE956}"/>
            </a:ext>
          </a:extLst>
        </xdr:cNvPr>
        <xdr:cNvSpPr txBox="1"/>
      </xdr:nvSpPr>
      <xdr:spPr>
        <a:xfrm>
          <a:off x="860325" y="6399743"/>
          <a:ext cx="1559475" cy="286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" sz="1200">
              <a:solidFill>
                <a:srgbClr val="453E75"/>
              </a:solidFill>
              <a:latin typeface="Proxima Nova"/>
              <a:ea typeface="Proxima Nova"/>
              <a:cs typeface="Proxima Nova"/>
              <a:sym typeface="Proxima Nova"/>
            </a:rPr>
            <a:t>Firma de aceptación</a:t>
          </a:r>
          <a:endParaRPr sz="1200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</xdr:txBody>
    </xdr:sp>
    <xdr:clientData/>
  </xdr:twoCellAnchor>
  <xdr:twoCellAnchor>
    <xdr:from>
      <xdr:col>0</xdr:col>
      <xdr:colOff>750350</xdr:colOff>
      <xdr:row>23</xdr:row>
      <xdr:rowOff>9475</xdr:rowOff>
    </xdr:from>
    <xdr:to>
      <xdr:col>2</xdr:col>
      <xdr:colOff>333950</xdr:colOff>
      <xdr:row>27</xdr:row>
      <xdr:rowOff>16675</xdr:rowOff>
    </xdr:to>
    <xdr:sp macro="" textlink="">
      <xdr:nvSpPr>
        <xdr:cNvPr id="84" name="Shape 68">
          <a:extLst>
            <a:ext uri="{FF2B5EF4-FFF2-40B4-BE49-F238E27FC236}">
              <a16:creationId xmlns:a16="http://schemas.microsoft.com/office/drawing/2014/main" id="{6BDF484C-C837-48D6-AF71-254D6EC9EF7D}"/>
            </a:ext>
          </a:extLst>
        </xdr:cNvPr>
        <xdr:cNvSpPr/>
      </xdr:nvSpPr>
      <xdr:spPr>
        <a:xfrm>
          <a:off x="502700" y="3695650"/>
          <a:ext cx="1098075" cy="788250"/>
        </a:xfrm>
        <a:prstGeom prst="rect">
          <a:avLst/>
        </a:prstGeom>
        <a:noFill/>
        <a:ln w="28575" cap="flat" cmpd="sng">
          <a:solidFill>
            <a:srgbClr val="453E75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b="1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</xdr:txBody>
    </xdr:sp>
    <xdr:clientData/>
  </xdr:twoCellAnchor>
  <xdr:twoCellAnchor>
    <xdr:from>
      <xdr:col>0</xdr:col>
      <xdr:colOff>0</xdr:colOff>
      <xdr:row>42</xdr:row>
      <xdr:rowOff>0</xdr:rowOff>
    </xdr:from>
    <xdr:to>
      <xdr:col>0</xdr:col>
      <xdr:colOff>200024</xdr:colOff>
      <xdr:row>42</xdr:row>
      <xdr:rowOff>0</xdr:rowOff>
    </xdr:to>
    <xdr:sp macro="" textlink="">
      <xdr:nvSpPr>
        <xdr:cNvPr id="147" name="Shape 55">
          <a:extLst>
            <a:ext uri="{FF2B5EF4-FFF2-40B4-BE49-F238E27FC236}">
              <a16:creationId xmlns:a16="http://schemas.microsoft.com/office/drawing/2014/main" id="{04613DA7-58EB-4198-8CE1-4239FD2DE71D}"/>
            </a:ext>
          </a:extLst>
        </xdr:cNvPr>
        <xdr:cNvSpPr/>
      </xdr:nvSpPr>
      <xdr:spPr>
        <a:xfrm rot="5400000">
          <a:off x="-1552576" y="44834178"/>
          <a:ext cx="3305175" cy="200024"/>
        </a:xfrm>
        <a:prstGeom prst="rect">
          <a:avLst/>
        </a:prstGeom>
        <a:solidFill>
          <a:srgbClr val="7A6FF0"/>
        </a:solidFill>
        <a:ln w="9525" cap="flat" cmpd="sng">
          <a:solidFill>
            <a:srgbClr val="7A6FF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>
            <a:spcBef>
              <a:spcPts val="0"/>
            </a:spcBef>
            <a:spcAft>
              <a:spcPts val="0"/>
            </a:spcAft>
            <a:buNone/>
          </a:pPr>
          <a:endParaRPr/>
        </a:p>
      </xdr:txBody>
    </xdr:sp>
    <xdr:clientData/>
  </xdr:twoCellAnchor>
  <xdr:twoCellAnchor>
    <xdr:from>
      <xdr:col>0</xdr:col>
      <xdr:colOff>0</xdr:colOff>
      <xdr:row>42</xdr:row>
      <xdr:rowOff>0</xdr:rowOff>
    </xdr:from>
    <xdr:to>
      <xdr:col>0</xdr:col>
      <xdr:colOff>200024</xdr:colOff>
      <xdr:row>42</xdr:row>
      <xdr:rowOff>0</xdr:rowOff>
    </xdr:to>
    <xdr:sp macro="" textlink="">
      <xdr:nvSpPr>
        <xdr:cNvPr id="148" name="Shape 55">
          <a:extLst>
            <a:ext uri="{FF2B5EF4-FFF2-40B4-BE49-F238E27FC236}">
              <a16:creationId xmlns:a16="http://schemas.microsoft.com/office/drawing/2014/main" id="{0DC74835-A815-4BCD-AC4B-1B3915EFFDAA}"/>
            </a:ext>
          </a:extLst>
        </xdr:cNvPr>
        <xdr:cNvSpPr/>
      </xdr:nvSpPr>
      <xdr:spPr>
        <a:xfrm rot="5400000">
          <a:off x="-1552576" y="25603206"/>
          <a:ext cx="3305175" cy="200024"/>
        </a:xfrm>
        <a:prstGeom prst="rect">
          <a:avLst/>
        </a:prstGeom>
        <a:solidFill>
          <a:srgbClr val="7A6FF0"/>
        </a:solidFill>
        <a:ln w="9525" cap="flat" cmpd="sng">
          <a:solidFill>
            <a:srgbClr val="7A6FF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>
            <a:spcBef>
              <a:spcPts val="0"/>
            </a:spcBef>
            <a:spcAft>
              <a:spcPts val="0"/>
            </a:spcAft>
            <a:buNone/>
          </a:pPr>
          <a:endParaRPr/>
        </a:p>
      </xdr:txBody>
    </xdr:sp>
    <xdr:clientData/>
  </xdr:twoCellAnchor>
  <xdr:twoCellAnchor>
    <xdr:from>
      <xdr:col>5</xdr:col>
      <xdr:colOff>419101</xdr:colOff>
      <xdr:row>1</xdr:row>
      <xdr:rowOff>1</xdr:rowOff>
    </xdr:from>
    <xdr:to>
      <xdr:col>9</xdr:col>
      <xdr:colOff>514350</xdr:colOff>
      <xdr:row>5</xdr:row>
      <xdr:rowOff>161925</xdr:rowOff>
    </xdr:to>
    <xdr:sp macro="" textlink="">
      <xdr:nvSpPr>
        <xdr:cNvPr id="2" name="Shape 54">
          <a:extLst>
            <a:ext uri="{FF2B5EF4-FFF2-40B4-BE49-F238E27FC236}">
              <a16:creationId xmlns:a16="http://schemas.microsoft.com/office/drawing/2014/main" id="{E3C6DFA9-7806-4A40-ABC3-D45E6A8C2BAD}"/>
            </a:ext>
          </a:extLst>
        </xdr:cNvPr>
        <xdr:cNvSpPr/>
      </xdr:nvSpPr>
      <xdr:spPr>
        <a:xfrm>
          <a:off x="3971926" y="200026"/>
          <a:ext cx="3657599" cy="942974"/>
        </a:xfrm>
        <a:prstGeom prst="rect">
          <a:avLst/>
        </a:prstGeom>
        <a:noFill/>
        <a:ln w="28575" cap="flat" cmpd="sng">
          <a:solidFill>
            <a:srgbClr val="453E75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>
            <a:spcBef>
              <a:spcPts val="0"/>
            </a:spcBef>
            <a:spcAft>
              <a:spcPts val="0"/>
            </a:spcAft>
            <a:buNone/>
          </a:pPr>
          <a:r>
            <a:rPr lang="en" sz="1000">
              <a:solidFill>
                <a:srgbClr val="453E75"/>
              </a:solidFill>
              <a:latin typeface="Proxima Nova"/>
              <a:ea typeface="Proxima Nova"/>
              <a:cs typeface="Proxima Nova"/>
              <a:sym typeface="Proxima Nova"/>
            </a:rPr>
            <a:t>Nombre de la empresa</a:t>
          </a:r>
          <a:endParaRPr sz="1000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  <a:p>
          <a:pPr marL="0" lvl="0" indent="0">
            <a:spcBef>
              <a:spcPts val="0"/>
            </a:spcBef>
            <a:spcAft>
              <a:spcPts val="0"/>
            </a:spcAft>
            <a:buNone/>
          </a:pPr>
          <a:r>
            <a:rPr lang="en" sz="1000">
              <a:solidFill>
                <a:srgbClr val="453E75"/>
              </a:solidFill>
              <a:latin typeface="Proxima Nova"/>
              <a:ea typeface="Proxima Nova"/>
              <a:cs typeface="Proxima Nova"/>
              <a:sym typeface="Proxima Nova"/>
            </a:rPr>
            <a:t>CONSTRUCTORA INVERMEX S.A. DE C.V. </a:t>
          </a:r>
          <a:endParaRPr sz="1000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  <a:p>
          <a:pPr marL="0" lvl="0" indent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  <a:p>
          <a:pPr marL="0" lvl="0" indent="0">
            <a:spcBef>
              <a:spcPts val="0"/>
            </a:spcBef>
            <a:spcAft>
              <a:spcPts val="0"/>
            </a:spcAft>
            <a:buNone/>
          </a:pPr>
          <a:r>
            <a:rPr lang="en" sz="1000">
              <a:solidFill>
                <a:srgbClr val="453E75"/>
              </a:solidFill>
              <a:latin typeface="Proxima Nova"/>
              <a:ea typeface="Proxima Nova"/>
              <a:cs typeface="Proxima Nova"/>
              <a:sym typeface="Proxima Nova"/>
            </a:rPr>
            <a:t>Dirección:Av. A #710, Col. Central de Carga, Gpe. N.L.</a:t>
          </a:r>
          <a:endParaRPr sz="1000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</xdr:txBody>
    </xdr:sp>
    <xdr:clientData/>
  </xdr:twoCellAnchor>
  <xdr:twoCellAnchor>
    <xdr:from>
      <xdr:col>2</xdr:col>
      <xdr:colOff>590775</xdr:colOff>
      <xdr:row>1</xdr:row>
      <xdr:rowOff>175074</xdr:rowOff>
    </xdr:from>
    <xdr:to>
      <xdr:col>5</xdr:col>
      <xdr:colOff>461475</xdr:colOff>
      <xdr:row>5</xdr:row>
      <xdr:rowOff>114300</xdr:rowOff>
    </xdr:to>
    <xdr:sp macro="" textlink="">
      <xdr:nvSpPr>
        <xdr:cNvPr id="3" name="Shape 56">
          <a:extLst>
            <a:ext uri="{FF2B5EF4-FFF2-40B4-BE49-F238E27FC236}">
              <a16:creationId xmlns:a16="http://schemas.microsoft.com/office/drawing/2014/main" id="{EFD1F458-4580-417B-8073-216BA31F7E56}"/>
            </a:ext>
          </a:extLst>
        </xdr:cNvPr>
        <xdr:cNvSpPr txBox="1"/>
      </xdr:nvSpPr>
      <xdr:spPr>
        <a:xfrm>
          <a:off x="1857600" y="375099"/>
          <a:ext cx="2766300" cy="72027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>
            <a:spcBef>
              <a:spcPts val="0"/>
            </a:spcBef>
            <a:spcAft>
              <a:spcPts val="0"/>
            </a:spcAft>
            <a:buNone/>
          </a:pPr>
          <a:r>
            <a:rPr lang="en" sz="1800" b="1">
              <a:solidFill>
                <a:srgbClr val="453E75"/>
              </a:solidFill>
              <a:latin typeface="Proxima Nova"/>
              <a:ea typeface="Proxima Nova"/>
              <a:cs typeface="Proxima Nova"/>
              <a:sym typeface="Proxima Nova"/>
            </a:rPr>
            <a:t>Recibo de Nómina</a:t>
          </a:r>
          <a:endParaRPr sz="1800" b="1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</xdr:txBody>
    </xdr:sp>
    <xdr:clientData/>
  </xdr:twoCellAnchor>
  <xdr:twoCellAnchor>
    <xdr:from>
      <xdr:col>0</xdr:col>
      <xdr:colOff>516675</xdr:colOff>
      <xdr:row>5</xdr:row>
      <xdr:rowOff>105063</xdr:rowOff>
    </xdr:from>
    <xdr:to>
      <xdr:col>4</xdr:col>
      <xdr:colOff>0</xdr:colOff>
      <xdr:row>6</xdr:row>
      <xdr:rowOff>182163</xdr:rowOff>
    </xdr:to>
    <xdr:sp macro="" textlink="">
      <xdr:nvSpPr>
        <xdr:cNvPr id="4" name="Shape 58">
          <a:extLst>
            <a:ext uri="{FF2B5EF4-FFF2-40B4-BE49-F238E27FC236}">
              <a16:creationId xmlns:a16="http://schemas.microsoft.com/office/drawing/2014/main" id="{575295F6-3503-497C-AAF4-EB4E5D8F396E}"/>
            </a:ext>
          </a:extLst>
        </xdr:cNvPr>
        <xdr:cNvSpPr txBox="1"/>
      </xdr:nvSpPr>
      <xdr:spPr>
        <a:xfrm>
          <a:off x="507150" y="1086138"/>
          <a:ext cx="2893275" cy="267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rtl="0">
            <a:spcBef>
              <a:spcPts val="0"/>
            </a:spcBef>
            <a:spcAft>
              <a:spcPts val="0"/>
            </a:spcAft>
            <a:buNone/>
          </a:pPr>
          <a:r>
            <a:rPr lang="en" sz="1200" b="1">
              <a:solidFill>
                <a:srgbClr val="453E75"/>
              </a:solidFill>
              <a:latin typeface="Proxima Nova"/>
              <a:ea typeface="Proxima Nova"/>
              <a:cs typeface="Proxima Nova"/>
              <a:sym typeface="Proxima Nova"/>
            </a:rPr>
            <a:t>Recibo de Nómina</a:t>
          </a:r>
          <a:endParaRPr sz="1200" b="1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</xdr:txBody>
    </xdr:sp>
    <xdr:clientData/>
  </xdr:twoCellAnchor>
  <xdr:twoCellAnchor>
    <xdr:from>
      <xdr:col>1</xdr:col>
      <xdr:colOff>365025</xdr:colOff>
      <xdr:row>17</xdr:row>
      <xdr:rowOff>75143</xdr:rowOff>
    </xdr:from>
    <xdr:to>
      <xdr:col>3</xdr:col>
      <xdr:colOff>400500</xdr:colOff>
      <xdr:row>18</xdr:row>
      <xdr:rowOff>171293</xdr:rowOff>
    </xdr:to>
    <xdr:sp macro="" textlink="">
      <xdr:nvSpPr>
        <xdr:cNvPr id="5" name="Shape 67">
          <a:extLst>
            <a:ext uri="{FF2B5EF4-FFF2-40B4-BE49-F238E27FC236}">
              <a16:creationId xmlns:a16="http://schemas.microsoft.com/office/drawing/2014/main" id="{84CE306E-0B47-47DA-B66D-CEC19E142055}"/>
            </a:ext>
          </a:extLst>
        </xdr:cNvPr>
        <xdr:cNvSpPr txBox="1"/>
      </xdr:nvSpPr>
      <xdr:spPr>
        <a:xfrm>
          <a:off x="869850" y="3189818"/>
          <a:ext cx="1559475" cy="286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" sz="1200">
              <a:solidFill>
                <a:srgbClr val="453E75"/>
              </a:solidFill>
              <a:latin typeface="Proxima Nova"/>
              <a:ea typeface="Proxima Nova"/>
              <a:cs typeface="Proxima Nova"/>
              <a:sym typeface="Proxima Nova"/>
            </a:rPr>
            <a:t>Firma de aceptación</a:t>
          </a:r>
          <a:endParaRPr sz="1200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</xdr:txBody>
    </xdr:sp>
    <xdr:clientData/>
  </xdr:twoCellAnchor>
  <xdr:twoCellAnchor>
    <xdr:from>
      <xdr:col>0</xdr:col>
      <xdr:colOff>750350</xdr:colOff>
      <xdr:row>1</xdr:row>
      <xdr:rowOff>9475</xdr:rowOff>
    </xdr:from>
    <xdr:to>
      <xdr:col>2</xdr:col>
      <xdr:colOff>333950</xdr:colOff>
      <xdr:row>5</xdr:row>
      <xdr:rowOff>16675</xdr:rowOff>
    </xdr:to>
    <xdr:sp macro="" textlink="">
      <xdr:nvSpPr>
        <xdr:cNvPr id="6" name="Shape 68">
          <a:extLst>
            <a:ext uri="{FF2B5EF4-FFF2-40B4-BE49-F238E27FC236}">
              <a16:creationId xmlns:a16="http://schemas.microsoft.com/office/drawing/2014/main" id="{6948FCD5-4BCC-4C71-B64A-BFC7945C770D}"/>
            </a:ext>
          </a:extLst>
        </xdr:cNvPr>
        <xdr:cNvSpPr/>
      </xdr:nvSpPr>
      <xdr:spPr>
        <a:xfrm>
          <a:off x="502700" y="209500"/>
          <a:ext cx="1098075" cy="788250"/>
        </a:xfrm>
        <a:prstGeom prst="rect">
          <a:avLst/>
        </a:prstGeom>
        <a:noFill/>
        <a:ln w="28575" cap="flat" cmpd="sng">
          <a:solidFill>
            <a:srgbClr val="453E75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b="1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</xdr:txBody>
    </xdr:sp>
    <xdr:clientData/>
  </xdr:twoCellAnchor>
  <xdr:twoCellAnchor editAs="oneCell">
    <xdr:from>
      <xdr:col>1</xdr:col>
      <xdr:colOff>65922</xdr:colOff>
      <xdr:row>1</xdr:row>
      <xdr:rowOff>72245</xdr:rowOff>
    </xdr:from>
    <xdr:to>
      <xdr:col>1</xdr:col>
      <xdr:colOff>65922</xdr:colOff>
      <xdr:row>5</xdr:row>
      <xdr:rowOff>32282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EF56472-74FF-46EB-A4F9-E1B0B76CA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747" y="272270"/>
          <a:ext cx="0" cy="722037"/>
        </a:xfrm>
        <a:prstGeom prst="rect">
          <a:avLst/>
        </a:prstGeom>
      </xdr:spPr>
    </xdr:pic>
    <xdr:clientData/>
  </xdr:twoCellAnchor>
  <xdr:oneCellAnchor>
    <xdr:from>
      <xdr:col>1</xdr:col>
      <xdr:colOff>29065</xdr:colOff>
      <xdr:row>1</xdr:row>
      <xdr:rowOff>56093</xdr:rowOff>
    </xdr:from>
    <xdr:ext cx="973402" cy="702987"/>
    <xdr:pic>
      <xdr:nvPicPr>
        <xdr:cNvPr id="14" name="Imagen 13">
          <a:extLst>
            <a:ext uri="{FF2B5EF4-FFF2-40B4-BE49-F238E27FC236}">
              <a16:creationId xmlns:a16="http://schemas.microsoft.com/office/drawing/2014/main" id="{93F4A141-8C7A-43A8-9B64-88363EEB5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890" y="256118"/>
          <a:ext cx="973402" cy="70298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65922</xdr:colOff>
      <xdr:row>0</xdr:row>
      <xdr:rowOff>0</xdr:rowOff>
    </xdr:from>
    <xdr:to>
      <xdr:col>1</xdr:col>
      <xdr:colOff>65922</xdr:colOff>
      <xdr:row>3</xdr:row>
      <xdr:rowOff>150537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4D2282-2FDC-4BCF-8D84-8AB059807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747" y="0"/>
          <a:ext cx="0" cy="722037"/>
        </a:xfrm>
        <a:prstGeom prst="rect">
          <a:avLst/>
        </a:prstGeom>
      </xdr:spPr>
    </xdr:pic>
    <xdr:clientData/>
  </xdr:twoCellAnchor>
  <xdr:twoCellAnchor>
    <xdr:from>
      <xdr:col>5</xdr:col>
      <xdr:colOff>542924</xdr:colOff>
      <xdr:row>2</xdr:row>
      <xdr:rowOff>1</xdr:rowOff>
    </xdr:from>
    <xdr:to>
      <xdr:col>9</xdr:col>
      <xdr:colOff>638174</xdr:colOff>
      <xdr:row>6</xdr:row>
      <xdr:rowOff>38100</xdr:rowOff>
    </xdr:to>
    <xdr:sp macro="" textlink="">
      <xdr:nvSpPr>
        <xdr:cNvPr id="3" name="Shape 54">
          <a:extLst>
            <a:ext uri="{FF2B5EF4-FFF2-40B4-BE49-F238E27FC236}">
              <a16:creationId xmlns:a16="http://schemas.microsoft.com/office/drawing/2014/main" id="{75639FDC-67FC-4BBE-9DB7-7D1DF4E2CC8C}"/>
            </a:ext>
          </a:extLst>
        </xdr:cNvPr>
        <xdr:cNvSpPr/>
      </xdr:nvSpPr>
      <xdr:spPr>
        <a:xfrm>
          <a:off x="4095749" y="390526"/>
          <a:ext cx="3305175" cy="819149"/>
        </a:xfrm>
        <a:prstGeom prst="rect">
          <a:avLst/>
        </a:prstGeom>
        <a:noFill/>
        <a:ln w="28575" cap="flat" cmpd="sng">
          <a:solidFill>
            <a:srgbClr val="453E75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>
            <a:spcBef>
              <a:spcPts val="0"/>
            </a:spcBef>
            <a:spcAft>
              <a:spcPts val="0"/>
            </a:spcAft>
            <a:buNone/>
          </a:pPr>
          <a:r>
            <a:rPr lang="en" sz="1000">
              <a:solidFill>
                <a:srgbClr val="453E75"/>
              </a:solidFill>
              <a:latin typeface="Proxima Nova"/>
              <a:ea typeface="Proxima Nova"/>
              <a:cs typeface="Proxima Nova"/>
              <a:sym typeface="Proxima Nova"/>
            </a:rPr>
            <a:t>Nombre de la empresa</a:t>
          </a:r>
          <a:endParaRPr sz="1000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  <a:p>
          <a:pPr marL="0" lvl="0" indent="0">
            <a:spcBef>
              <a:spcPts val="0"/>
            </a:spcBef>
            <a:spcAft>
              <a:spcPts val="0"/>
            </a:spcAft>
            <a:buNone/>
          </a:pPr>
          <a:r>
            <a:rPr lang="en" sz="1000">
              <a:solidFill>
                <a:srgbClr val="453E75"/>
              </a:solidFill>
              <a:latin typeface="Proxima Nova"/>
              <a:ea typeface="Proxima Nova"/>
              <a:cs typeface="Proxima Nova"/>
              <a:sym typeface="Proxima Nova"/>
            </a:rPr>
            <a:t>CONSTRUCTORA INVERMEX S.A. DE C.V. </a:t>
          </a:r>
          <a:endParaRPr sz="1000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  <a:p>
          <a:pPr marL="0" lvl="0" indent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  <a:p>
          <a:pPr marL="0" lvl="0" indent="0">
            <a:spcBef>
              <a:spcPts val="0"/>
            </a:spcBef>
            <a:spcAft>
              <a:spcPts val="0"/>
            </a:spcAft>
            <a:buNone/>
          </a:pPr>
          <a:r>
            <a:rPr lang="en" sz="1000">
              <a:solidFill>
                <a:srgbClr val="453E75"/>
              </a:solidFill>
              <a:latin typeface="Proxima Nova"/>
              <a:ea typeface="Proxima Nova"/>
              <a:cs typeface="Proxima Nova"/>
              <a:sym typeface="Proxima Nova"/>
            </a:rPr>
            <a:t>Dirección:Av. A #710, Col. Central de Carga, Gpe. N.L.</a:t>
          </a:r>
          <a:endParaRPr sz="1000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</xdr:txBody>
    </xdr:sp>
    <xdr:clientData/>
  </xdr:twoCellAnchor>
  <xdr:twoCellAnchor>
    <xdr:from>
      <xdr:col>2</xdr:col>
      <xdr:colOff>524100</xdr:colOff>
      <xdr:row>4</xdr:row>
      <xdr:rowOff>89349</xdr:rowOff>
    </xdr:from>
    <xdr:to>
      <xdr:col>5</xdr:col>
      <xdr:colOff>394800</xdr:colOff>
      <xdr:row>7</xdr:row>
      <xdr:rowOff>38100</xdr:rowOff>
    </xdr:to>
    <xdr:sp macro="" textlink="">
      <xdr:nvSpPr>
        <xdr:cNvPr id="4" name="Shape 56">
          <a:extLst>
            <a:ext uri="{FF2B5EF4-FFF2-40B4-BE49-F238E27FC236}">
              <a16:creationId xmlns:a16="http://schemas.microsoft.com/office/drawing/2014/main" id="{EA00A8BD-AD4C-44E5-8953-992CFAA078E0}"/>
            </a:ext>
          </a:extLst>
        </xdr:cNvPr>
        <xdr:cNvSpPr txBox="1"/>
      </xdr:nvSpPr>
      <xdr:spPr>
        <a:xfrm>
          <a:off x="1790925" y="870399"/>
          <a:ext cx="2156700" cy="72027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>
            <a:spcBef>
              <a:spcPts val="0"/>
            </a:spcBef>
            <a:spcAft>
              <a:spcPts val="0"/>
            </a:spcAft>
            <a:buNone/>
          </a:pPr>
          <a:r>
            <a:rPr lang="en" sz="1800" b="1">
              <a:solidFill>
                <a:srgbClr val="453E75"/>
              </a:solidFill>
              <a:latin typeface="Proxima Nova"/>
              <a:ea typeface="Proxima Nova"/>
              <a:cs typeface="Proxima Nova"/>
              <a:sym typeface="Proxima Nova"/>
            </a:rPr>
            <a:t>Recibo</a:t>
          </a:r>
          <a:r>
            <a:rPr lang="en" sz="1800" b="1" baseline="0">
              <a:solidFill>
                <a:srgbClr val="453E75"/>
              </a:solidFill>
              <a:latin typeface="Proxima Nova"/>
              <a:ea typeface="Proxima Nova"/>
              <a:cs typeface="Proxima Nova"/>
              <a:sym typeface="Proxima Nova"/>
            </a:rPr>
            <a:t> de pago</a:t>
          </a:r>
          <a:endParaRPr sz="1800" b="1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</xdr:txBody>
    </xdr:sp>
    <xdr:clientData/>
  </xdr:twoCellAnchor>
  <xdr:twoCellAnchor>
    <xdr:from>
      <xdr:col>0</xdr:col>
      <xdr:colOff>516675</xdr:colOff>
      <xdr:row>6</xdr:row>
      <xdr:rowOff>105063</xdr:rowOff>
    </xdr:from>
    <xdr:to>
      <xdr:col>4</xdr:col>
      <xdr:colOff>117375</xdr:colOff>
      <xdr:row>7</xdr:row>
      <xdr:rowOff>0</xdr:rowOff>
    </xdr:to>
    <xdr:sp macro="" textlink="">
      <xdr:nvSpPr>
        <xdr:cNvPr id="5" name="Shape 58">
          <a:extLst>
            <a:ext uri="{FF2B5EF4-FFF2-40B4-BE49-F238E27FC236}">
              <a16:creationId xmlns:a16="http://schemas.microsoft.com/office/drawing/2014/main" id="{6FA85DC7-BFCE-4CF8-851E-0CC044221DB6}"/>
            </a:ext>
          </a:extLst>
        </xdr:cNvPr>
        <xdr:cNvSpPr txBox="1"/>
      </xdr:nvSpPr>
      <xdr:spPr>
        <a:xfrm>
          <a:off x="507150" y="1276638"/>
          <a:ext cx="2401050" cy="267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rtl="0">
            <a:spcBef>
              <a:spcPts val="0"/>
            </a:spcBef>
            <a:spcAft>
              <a:spcPts val="0"/>
            </a:spcAft>
            <a:buNone/>
          </a:pPr>
          <a:endParaRPr sz="1200" b="1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</xdr:txBody>
    </xdr:sp>
    <xdr:clientData/>
  </xdr:twoCellAnchor>
  <xdr:twoCellAnchor>
    <xdr:from>
      <xdr:col>1</xdr:col>
      <xdr:colOff>355500</xdr:colOff>
      <xdr:row>20</xdr:row>
      <xdr:rowOff>189443</xdr:rowOff>
    </xdr:from>
    <xdr:to>
      <xdr:col>3</xdr:col>
      <xdr:colOff>390975</xdr:colOff>
      <xdr:row>22</xdr:row>
      <xdr:rowOff>85568</xdr:rowOff>
    </xdr:to>
    <xdr:sp macro="" textlink="">
      <xdr:nvSpPr>
        <xdr:cNvPr id="6" name="Shape 67">
          <a:extLst>
            <a:ext uri="{FF2B5EF4-FFF2-40B4-BE49-F238E27FC236}">
              <a16:creationId xmlns:a16="http://schemas.microsoft.com/office/drawing/2014/main" id="{707F853A-1AE8-49D5-88C6-87138FF6BF50}"/>
            </a:ext>
          </a:extLst>
        </xdr:cNvPr>
        <xdr:cNvSpPr txBox="1"/>
      </xdr:nvSpPr>
      <xdr:spPr>
        <a:xfrm>
          <a:off x="860325" y="3104093"/>
          <a:ext cx="1559475" cy="286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" sz="1200">
              <a:solidFill>
                <a:srgbClr val="453E75"/>
              </a:solidFill>
              <a:latin typeface="Proxima Nova"/>
              <a:ea typeface="Proxima Nova"/>
              <a:cs typeface="Proxima Nova"/>
              <a:sym typeface="Proxima Nova"/>
            </a:rPr>
            <a:t>Firma de aceptación</a:t>
          </a:r>
          <a:endParaRPr sz="1200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</xdr:txBody>
    </xdr:sp>
    <xdr:clientData/>
  </xdr:twoCellAnchor>
  <xdr:twoCellAnchor>
    <xdr:from>
      <xdr:col>0</xdr:col>
      <xdr:colOff>750350</xdr:colOff>
      <xdr:row>2</xdr:row>
      <xdr:rowOff>9475</xdr:rowOff>
    </xdr:from>
    <xdr:to>
      <xdr:col>2</xdr:col>
      <xdr:colOff>333950</xdr:colOff>
      <xdr:row>6</xdr:row>
      <xdr:rowOff>16675</xdr:rowOff>
    </xdr:to>
    <xdr:sp macro="" textlink="">
      <xdr:nvSpPr>
        <xdr:cNvPr id="7" name="Shape 68">
          <a:extLst>
            <a:ext uri="{FF2B5EF4-FFF2-40B4-BE49-F238E27FC236}">
              <a16:creationId xmlns:a16="http://schemas.microsoft.com/office/drawing/2014/main" id="{FEF1385B-F463-4923-9903-F353B75CA757}"/>
            </a:ext>
          </a:extLst>
        </xdr:cNvPr>
        <xdr:cNvSpPr/>
      </xdr:nvSpPr>
      <xdr:spPr>
        <a:xfrm>
          <a:off x="502700" y="400000"/>
          <a:ext cx="1098075" cy="788250"/>
        </a:xfrm>
        <a:prstGeom prst="rect">
          <a:avLst/>
        </a:prstGeom>
        <a:noFill/>
        <a:ln w="28575" cap="flat" cmpd="sng">
          <a:solidFill>
            <a:srgbClr val="453E75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b="1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</xdr:txBody>
    </xdr:sp>
    <xdr:clientData/>
  </xdr:twoCellAnchor>
  <xdr:oneCellAnchor>
    <xdr:from>
      <xdr:col>1</xdr:col>
      <xdr:colOff>65922</xdr:colOff>
      <xdr:row>2</xdr:row>
      <xdr:rowOff>72245</xdr:rowOff>
    </xdr:from>
    <xdr:ext cx="973402" cy="702987"/>
    <xdr:pic>
      <xdr:nvPicPr>
        <xdr:cNvPr id="8" name="Imagen 7">
          <a:extLst>
            <a:ext uri="{FF2B5EF4-FFF2-40B4-BE49-F238E27FC236}">
              <a16:creationId xmlns:a16="http://schemas.microsoft.com/office/drawing/2014/main" id="{97E5E649-5A1A-4948-9FF4-4F61DD8E5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747" y="462770"/>
          <a:ext cx="973402" cy="702987"/>
        </a:xfrm>
        <a:prstGeom prst="rect">
          <a:avLst/>
        </a:prstGeom>
      </xdr:spPr>
    </xdr:pic>
    <xdr:clientData/>
  </xdr:oneCellAnchor>
  <xdr:twoCellAnchor editAs="oneCell">
    <xdr:from>
      <xdr:col>1</xdr:col>
      <xdr:colOff>65922</xdr:colOff>
      <xdr:row>0</xdr:row>
      <xdr:rowOff>0</xdr:rowOff>
    </xdr:from>
    <xdr:to>
      <xdr:col>1</xdr:col>
      <xdr:colOff>65922</xdr:colOff>
      <xdr:row>3</xdr:row>
      <xdr:rowOff>150537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CA4C38D-0553-468A-A647-E87A8D4BA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747" y="0"/>
          <a:ext cx="0" cy="722037"/>
        </a:xfrm>
        <a:prstGeom prst="rect">
          <a:avLst/>
        </a:prstGeom>
      </xdr:spPr>
    </xdr:pic>
    <xdr:clientData/>
  </xdr:twoCellAnchor>
  <xdr:twoCellAnchor>
    <xdr:from>
      <xdr:col>5</xdr:col>
      <xdr:colOff>542924</xdr:colOff>
      <xdr:row>2</xdr:row>
      <xdr:rowOff>1</xdr:rowOff>
    </xdr:from>
    <xdr:to>
      <xdr:col>9</xdr:col>
      <xdr:colOff>638174</xdr:colOff>
      <xdr:row>6</xdr:row>
      <xdr:rowOff>38100</xdr:rowOff>
    </xdr:to>
    <xdr:sp macro="" textlink="">
      <xdr:nvSpPr>
        <xdr:cNvPr id="10" name="Shape 54">
          <a:extLst>
            <a:ext uri="{FF2B5EF4-FFF2-40B4-BE49-F238E27FC236}">
              <a16:creationId xmlns:a16="http://schemas.microsoft.com/office/drawing/2014/main" id="{E45AF3A3-D728-41F4-B2AA-BB22C7EA9FAD}"/>
            </a:ext>
          </a:extLst>
        </xdr:cNvPr>
        <xdr:cNvSpPr/>
      </xdr:nvSpPr>
      <xdr:spPr>
        <a:xfrm>
          <a:off x="4095749" y="390526"/>
          <a:ext cx="3305175" cy="819149"/>
        </a:xfrm>
        <a:prstGeom prst="rect">
          <a:avLst/>
        </a:prstGeom>
        <a:noFill/>
        <a:ln w="28575" cap="flat" cmpd="sng">
          <a:solidFill>
            <a:srgbClr val="453E75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>
            <a:spcBef>
              <a:spcPts val="0"/>
            </a:spcBef>
            <a:spcAft>
              <a:spcPts val="0"/>
            </a:spcAft>
            <a:buNone/>
          </a:pPr>
          <a:r>
            <a:rPr lang="en" sz="1000">
              <a:solidFill>
                <a:srgbClr val="453E75"/>
              </a:solidFill>
              <a:latin typeface="Proxima Nova"/>
              <a:ea typeface="Proxima Nova"/>
              <a:cs typeface="Proxima Nova"/>
              <a:sym typeface="Proxima Nova"/>
            </a:rPr>
            <a:t>Nombre de la empresa</a:t>
          </a:r>
          <a:endParaRPr sz="1000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  <a:p>
          <a:pPr marL="0" lvl="0" indent="0">
            <a:spcBef>
              <a:spcPts val="0"/>
            </a:spcBef>
            <a:spcAft>
              <a:spcPts val="0"/>
            </a:spcAft>
            <a:buNone/>
          </a:pPr>
          <a:r>
            <a:rPr lang="en" sz="1000">
              <a:solidFill>
                <a:srgbClr val="453E75"/>
              </a:solidFill>
              <a:latin typeface="Proxima Nova"/>
              <a:ea typeface="Proxima Nova"/>
              <a:cs typeface="Proxima Nova"/>
              <a:sym typeface="Proxima Nova"/>
            </a:rPr>
            <a:t>CONSTRUCTORA INVERMEX S.A. DE C.V. </a:t>
          </a:r>
          <a:endParaRPr sz="1000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  <a:p>
          <a:pPr marL="0" lvl="0" indent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  <a:p>
          <a:pPr marL="0" lvl="0" indent="0">
            <a:spcBef>
              <a:spcPts val="0"/>
            </a:spcBef>
            <a:spcAft>
              <a:spcPts val="0"/>
            </a:spcAft>
            <a:buNone/>
          </a:pPr>
          <a:r>
            <a:rPr lang="en" sz="1000">
              <a:solidFill>
                <a:srgbClr val="453E75"/>
              </a:solidFill>
              <a:latin typeface="Proxima Nova"/>
              <a:ea typeface="Proxima Nova"/>
              <a:cs typeface="Proxima Nova"/>
              <a:sym typeface="Proxima Nova"/>
            </a:rPr>
            <a:t>Dirección:Av. A #710, Col. Central de Carga, Gpe. N.L.</a:t>
          </a:r>
          <a:endParaRPr sz="1000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</xdr:txBody>
    </xdr:sp>
    <xdr:clientData/>
  </xdr:twoCellAnchor>
  <xdr:twoCellAnchor>
    <xdr:from>
      <xdr:col>3</xdr:col>
      <xdr:colOff>657450</xdr:colOff>
      <xdr:row>26</xdr:row>
      <xdr:rowOff>3624</xdr:rowOff>
    </xdr:from>
    <xdr:to>
      <xdr:col>6</xdr:col>
      <xdr:colOff>528150</xdr:colOff>
      <xdr:row>29</xdr:row>
      <xdr:rowOff>152400</xdr:rowOff>
    </xdr:to>
    <xdr:sp macro="" textlink="">
      <xdr:nvSpPr>
        <xdr:cNvPr id="11" name="Shape 56">
          <a:extLst>
            <a:ext uri="{FF2B5EF4-FFF2-40B4-BE49-F238E27FC236}">
              <a16:creationId xmlns:a16="http://schemas.microsoft.com/office/drawing/2014/main" id="{74C1021B-AF19-425B-BE59-6468DF6BFE52}"/>
            </a:ext>
          </a:extLst>
        </xdr:cNvPr>
        <xdr:cNvSpPr txBox="1"/>
      </xdr:nvSpPr>
      <xdr:spPr>
        <a:xfrm>
          <a:off x="2686275" y="4070799"/>
          <a:ext cx="2156700" cy="72027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>
            <a:spcBef>
              <a:spcPts val="0"/>
            </a:spcBef>
            <a:spcAft>
              <a:spcPts val="0"/>
            </a:spcAft>
            <a:buNone/>
          </a:pPr>
          <a:endParaRPr sz="1800" b="1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</xdr:txBody>
    </xdr:sp>
    <xdr:clientData/>
  </xdr:twoCellAnchor>
  <xdr:twoCellAnchor>
    <xdr:from>
      <xdr:col>1</xdr:col>
      <xdr:colOff>355500</xdr:colOff>
      <xdr:row>20</xdr:row>
      <xdr:rowOff>189443</xdr:rowOff>
    </xdr:from>
    <xdr:to>
      <xdr:col>3</xdr:col>
      <xdr:colOff>390975</xdr:colOff>
      <xdr:row>22</xdr:row>
      <xdr:rowOff>85568</xdr:rowOff>
    </xdr:to>
    <xdr:sp macro="" textlink="">
      <xdr:nvSpPr>
        <xdr:cNvPr id="13" name="Shape 67">
          <a:extLst>
            <a:ext uri="{FF2B5EF4-FFF2-40B4-BE49-F238E27FC236}">
              <a16:creationId xmlns:a16="http://schemas.microsoft.com/office/drawing/2014/main" id="{B18F51E5-8513-470F-83A6-0B8640C811F2}"/>
            </a:ext>
          </a:extLst>
        </xdr:cNvPr>
        <xdr:cNvSpPr txBox="1"/>
      </xdr:nvSpPr>
      <xdr:spPr>
        <a:xfrm>
          <a:off x="860325" y="3104093"/>
          <a:ext cx="1559475" cy="286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" sz="1200">
              <a:solidFill>
                <a:srgbClr val="453E75"/>
              </a:solidFill>
              <a:latin typeface="Proxima Nova"/>
              <a:ea typeface="Proxima Nova"/>
              <a:cs typeface="Proxima Nova"/>
              <a:sym typeface="Proxima Nova"/>
            </a:rPr>
            <a:t>Firma de aceptación</a:t>
          </a:r>
          <a:endParaRPr sz="1200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</xdr:txBody>
    </xdr:sp>
    <xdr:clientData/>
  </xdr:twoCellAnchor>
  <xdr:twoCellAnchor>
    <xdr:from>
      <xdr:col>0</xdr:col>
      <xdr:colOff>750350</xdr:colOff>
      <xdr:row>2</xdr:row>
      <xdr:rowOff>9475</xdr:rowOff>
    </xdr:from>
    <xdr:to>
      <xdr:col>2</xdr:col>
      <xdr:colOff>333950</xdr:colOff>
      <xdr:row>6</xdr:row>
      <xdr:rowOff>16675</xdr:rowOff>
    </xdr:to>
    <xdr:sp macro="" textlink="">
      <xdr:nvSpPr>
        <xdr:cNvPr id="14" name="Shape 68">
          <a:extLst>
            <a:ext uri="{FF2B5EF4-FFF2-40B4-BE49-F238E27FC236}">
              <a16:creationId xmlns:a16="http://schemas.microsoft.com/office/drawing/2014/main" id="{733A9BFD-DBB6-4FEF-8B81-C98180694617}"/>
            </a:ext>
          </a:extLst>
        </xdr:cNvPr>
        <xdr:cNvSpPr/>
      </xdr:nvSpPr>
      <xdr:spPr>
        <a:xfrm>
          <a:off x="502700" y="400000"/>
          <a:ext cx="1098075" cy="788250"/>
        </a:xfrm>
        <a:prstGeom prst="rect">
          <a:avLst/>
        </a:prstGeom>
        <a:noFill/>
        <a:ln w="28575" cap="flat" cmpd="sng">
          <a:solidFill>
            <a:srgbClr val="453E75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b="1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</xdr:txBody>
    </xdr:sp>
    <xdr:clientData/>
  </xdr:twoCellAnchor>
  <xdr:oneCellAnchor>
    <xdr:from>
      <xdr:col>1</xdr:col>
      <xdr:colOff>65922</xdr:colOff>
      <xdr:row>2</xdr:row>
      <xdr:rowOff>43670</xdr:rowOff>
    </xdr:from>
    <xdr:ext cx="973402" cy="702987"/>
    <xdr:pic>
      <xdr:nvPicPr>
        <xdr:cNvPr id="15" name="Imagen 14">
          <a:extLst>
            <a:ext uri="{FF2B5EF4-FFF2-40B4-BE49-F238E27FC236}">
              <a16:creationId xmlns:a16="http://schemas.microsoft.com/office/drawing/2014/main" id="{152B323A-F5A7-44B2-821F-F82FF6AA9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747" y="434195"/>
          <a:ext cx="973402" cy="702987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0</xdr:rowOff>
    </xdr:from>
    <xdr:to>
      <xdr:col>0</xdr:col>
      <xdr:colOff>200024</xdr:colOff>
      <xdr:row>26</xdr:row>
      <xdr:rowOff>0</xdr:rowOff>
    </xdr:to>
    <xdr:sp macro="" textlink="">
      <xdr:nvSpPr>
        <xdr:cNvPr id="16" name="Shape 55">
          <a:extLst>
            <a:ext uri="{FF2B5EF4-FFF2-40B4-BE49-F238E27FC236}">
              <a16:creationId xmlns:a16="http://schemas.microsoft.com/office/drawing/2014/main" id="{40172649-F8BF-4EE0-A031-D120B39E63FE}"/>
            </a:ext>
          </a:extLst>
        </xdr:cNvPr>
        <xdr:cNvSpPr/>
      </xdr:nvSpPr>
      <xdr:spPr>
        <a:xfrm rot="5400000">
          <a:off x="100012" y="3967163"/>
          <a:ext cx="0" cy="200024"/>
        </a:xfrm>
        <a:prstGeom prst="rect">
          <a:avLst/>
        </a:prstGeom>
        <a:solidFill>
          <a:srgbClr val="7A6FF0"/>
        </a:solidFill>
        <a:ln w="9525" cap="flat" cmpd="sng">
          <a:solidFill>
            <a:srgbClr val="7A6FF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>
            <a:spcBef>
              <a:spcPts val="0"/>
            </a:spcBef>
            <a:spcAft>
              <a:spcPts val="0"/>
            </a:spcAft>
            <a:buNone/>
          </a:pPr>
          <a:endParaRPr/>
        </a:p>
      </xdr:txBody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200024</xdr:colOff>
      <xdr:row>26</xdr:row>
      <xdr:rowOff>0</xdr:rowOff>
    </xdr:to>
    <xdr:sp macro="" textlink="">
      <xdr:nvSpPr>
        <xdr:cNvPr id="17" name="Shape 55">
          <a:extLst>
            <a:ext uri="{FF2B5EF4-FFF2-40B4-BE49-F238E27FC236}">
              <a16:creationId xmlns:a16="http://schemas.microsoft.com/office/drawing/2014/main" id="{63599836-7C94-4661-9827-2D06CBC8FA56}"/>
            </a:ext>
          </a:extLst>
        </xdr:cNvPr>
        <xdr:cNvSpPr/>
      </xdr:nvSpPr>
      <xdr:spPr>
        <a:xfrm rot="5400000">
          <a:off x="100012" y="3967163"/>
          <a:ext cx="0" cy="200024"/>
        </a:xfrm>
        <a:prstGeom prst="rect">
          <a:avLst/>
        </a:prstGeom>
        <a:solidFill>
          <a:srgbClr val="7A6FF0"/>
        </a:solidFill>
        <a:ln w="9525" cap="flat" cmpd="sng">
          <a:solidFill>
            <a:srgbClr val="7A6FF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>
            <a:spcBef>
              <a:spcPts val="0"/>
            </a:spcBef>
            <a:spcAft>
              <a:spcPts val="0"/>
            </a:spcAft>
            <a:buNone/>
          </a:pPr>
          <a:endParaRPr/>
        </a:p>
      </xdr:txBody>
    </xdr:sp>
    <xdr:clientData/>
  </xdr:twoCellAnchor>
  <xdr:oneCellAnchor>
    <xdr:from>
      <xdr:col>1</xdr:col>
      <xdr:colOff>65922</xdr:colOff>
      <xdr:row>25</xdr:row>
      <xdr:rowOff>0</xdr:rowOff>
    </xdr:from>
    <xdr:ext cx="0" cy="731562"/>
    <xdr:pic>
      <xdr:nvPicPr>
        <xdr:cNvPr id="12" name="Imagen 11">
          <a:extLst>
            <a:ext uri="{FF2B5EF4-FFF2-40B4-BE49-F238E27FC236}">
              <a16:creationId xmlns:a16="http://schemas.microsoft.com/office/drawing/2014/main" id="{5BB25572-674D-45CF-A2CA-BD89103E6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747" y="0"/>
          <a:ext cx="0" cy="731562"/>
        </a:xfrm>
        <a:prstGeom prst="rect">
          <a:avLst/>
        </a:prstGeom>
      </xdr:spPr>
    </xdr:pic>
    <xdr:clientData/>
  </xdr:oneCellAnchor>
  <xdr:twoCellAnchor>
    <xdr:from>
      <xdr:col>5</xdr:col>
      <xdr:colOff>542924</xdr:colOff>
      <xdr:row>27</xdr:row>
      <xdr:rowOff>1</xdr:rowOff>
    </xdr:from>
    <xdr:to>
      <xdr:col>9</xdr:col>
      <xdr:colOff>638174</xdr:colOff>
      <xdr:row>31</xdr:row>
      <xdr:rowOff>38100</xdr:rowOff>
    </xdr:to>
    <xdr:sp macro="" textlink="">
      <xdr:nvSpPr>
        <xdr:cNvPr id="18" name="Shape 54">
          <a:extLst>
            <a:ext uri="{FF2B5EF4-FFF2-40B4-BE49-F238E27FC236}">
              <a16:creationId xmlns:a16="http://schemas.microsoft.com/office/drawing/2014/main" id="{841299B5-C92F-4788-A511-791BCEA4E3E8}"/>
            </a:ext>
          </a:extLst>
        </xdr:cNvPr>
        <xdr:cNvSpPr/>
      </xdr:nvSpPr>
      <xdr:spPr>
        <a:xfrm>
          <a:off x="4095749" y="390526"/>
          <a:ext cx="3305175" cy="819149"/>
        </a:xfrm>
        <a:prstGeom prst="rect">
          <a:avLst/>
        </a:prstGeom>
        <a:noFill/>
        <a:ln w="28575" cap="flat" cmpd="sng">
          <a:solidFill>
            <a:srgbClr val="453E75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>
            <a:spcBef>
              <a:spcPts val="0"/>
            </a:spcBef>
            <a:spcAft>
              <a:spcPts val="0"/>
            </a:spcAft>
            <a:buNone/>
          </a:pPr>
          <a:r>
            <a:rPr lang="en" sz="1000">
              <a:solidFill>
                <a:srgbClr val="453E75"/>
              </a:solidFill>
              <a:latin typeface="Proxima Nova"/>
              <a:ea typeface="Proxima Nova"/>
              <a:cs typeface="Proxima Nova"/>
              <a:sym typeface="Proxima Nova"/>
            </a:rPr>
            <a:t>Nombre de la empresa</a:t>
          </a:r>
          <a:endParaRPr sz="1000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  <a:p>
          <a:pPr marL="0" lvl="0" indent="0">
            <a:spcBef>
              <a:spcPts val="0"/>
            </a:spcBef>
            <a:spcAft>
              <a:spcPts val="0"/>
            </a:spcAft>
            <a:buNone/>
          </a:pPr>
          <a:r>
            <a:rPr lang="en" sz="1000">
              <a:solidFill>
                <a:srgbClr val="453E75"/>
              </a:solidFill>
              <a:latin typeface="Proxima Nova"/>
              <a:ea typeface="Proxima Nova"/>
              <a:cs typeface="Proxima Nova"/>
              <a:sym typeface="Proxima Nova"/>
            </a:rPr>
            <a:t>CONSTRUCTORA INVERMEX S.A. DE C.V. </a:t>
          </a:r>
          <a:endParaRPr sz="1000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  <a:p>
          <a:pPr marL="0" lvl="0" indent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  <a:p>
          <a:pPr marL="0" lvl="0" indent="0">
            <a:spcBef>
              <a:spcPts val="0"/>
            </a:spcBef>
            <a:spcAft>
              <a:spcPts val="0"/>
            </a:spcAft>
            <a:buNone/>
          </a:pPr>
          <a:r>
            <a:rPr lang="en" sz="1000">
              <a:solidFill>
                <a:srgbClr val="453E75"/>
              </a:solidFill>
              <a:latin typeface="Proxima Nova"/>
              <a:ea typeface="Proxima Nova"/>
              <a:cs typeface="Proxima Nova"/>
              <a:sym typeface="Proxima Nova"/>
            </a:rPr>
            <a:t>Dirección:Av. A #710, Col. Central de Carga, Gpe. N.L.</a:t>
          </a:r>
          <a:endParaRPr sz="1000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</xdr:txBody>
    </xdr:sp>
    <xdr:clientData/>
  </xdr:twoCellAnchor>
  <xdr:twoCellAnchor>
    <xdr:from>
      <xdr:col>2</xdr:col>
      <xdr:colOff>524100</xdr:colOff>
      <xdr:row>29</xdr:row>
      <xdr:rowOff>89349</xdr:rowOff>
    </xdr:from>
    <xdr:to>
      <xdr:col>5</xdr:col>
      <xdr:colOff>394800</xdr:colOff>
      <xdr:row>32</xdr:row>
      <xdr:rowOff>38100</xdr:rowOff>
    </xdr:to>
    <xdr:sp macro="" textlink="">
      <xdr:nvSpPr>
        <xdr:cNvPr id="19" name="Shape 56">
          <a:extLst>
            <a:ext uri="{FF2B5EF4-FFF2-40B4-BE49-F238E27FC236}">
              <a16:creationId xmlns:a16="http://schemas.microsoft.com/office/drawing/2014/main" id="{B102884A-4870-4F99-880D-3084D0E069E8}"/>
            </a:ext>
          </a:extLst>
        </xdr:cNvPr>
        <xdr:cNvSpPr txBox="1"/>
      </xdr:nvSpPr>
      <xdr:spPr>
        <a:xfrm>
          <a:off x="1790925" y="870399"/>
          <a:ext cx="2156700" cy="52977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>
            <a:spcBef>
              <a:spcPts val="0"/>
            </a:spcBef>
            <a:spcAft>
              <a:spcPts val="0"/>
            </a:spcAft>
            <a:buNone/>
          </a:pPr>
          <a:r>
            <a:rPr lang="en" sz="1800" b="1">
              <a:solidFill>
                <a:srgbClr val="453E75"/>
              </a:solidFill>
              <a:latin typeface="Proxima Nova"/>
              <a:ea typeface="Proxima Nova"/>
              <a:cs typeface="Proxima Nova"/>
              <a:sym typeface="Proxima Nova"/>
            </a:rPr>
            <a:t>Recibo</a:t>
          </a:r>
          <a:r>
            <a:rPr lang="en" sz="1800" b="1" baseline="0">
              <a:solidFill>
                <a:srgbClr val="453E75"/>
              </a:solidFill>
              <a:latin typeface="Proxima Nova"/>
              <a:ea typeface="Proxima Nova"/>
              <a:cs typeface="Proxima Nova"/>
              <a:sym typeface="Proxima Nova"/>
            </a:rPr>
            <a:t> de pago</a:t>
          </a:r>
          <a:endParaRPr sz="1800" b="1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</xdr:txBody>
    </xdr:sp>
    <xdr:clientData/>
  </xdr:twoCellAnchor>
  <xdr:twoCellAnchor>
    <xdr:from>
      <xdr:col>0</xdr:col>
      <xdr:colOff>516675</xdr:colOff>
      <xdr:row>31</xdr:row>
      <xdr:rowOff>105063</xdr:rowOff>
    </xdr:from>
    <xdr:to>
      <xdr:col>4</xdr:col>
      <xdr:colOff>117375</xdr:colOff>
      <xdr:row>32</xdr:row>
      <xdr:rowOff>0</xdr:rowOff>
    </xdr:to>
    <xdr:sp macro="" textlink="">
      <xdr:nvSpPr>
        <xdr:cNvPr id="20" name="Shape 58">
          <a:extLst>
            <a:ext uri="{FF2B5EF4-FFF2-40B4-BE49-F238E27FC236}">
              <a16:creationId xmlns:a16="http://schemas.microsoft.com/office/drawing/2014/main" id="{076A4341-DDA8-4794-9D20-BDD20E2E7632}"/>
            </a:ext>
          </a:extLst>
        </xdr:cNvPr>
        <xdr:cNvSpPr txBox="1"/>
      </xdr:nvSpPr>
      <xdr:spPr>
        <a:xfrm>
          <a:off x="507150" y="1276638"/>
          <a:ext cx="2401050" cy="8543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rtl="0">
            <a:spcBef>
              <a:spcPts val="0"/>
            </a:spcBef>
            <a:spcAft>
              <a:spcPts val="0"/>
            </a:spcAft>
            <a:buNone/>
          </a:pPr>
          <a:endParaRPr sz="1200" b="1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</xdr:txBody>
    </xdr:sp>
    <xdr:clientData/>
  </xdr:twoCellAnchor>
  <xdr:twoCellAnchor>
    <xdr:from>
      <xdr:col>1</xdr:col>
      <xdr:colOff>355500</xdr:colOff>
      <xdr:row>39</xdr:row>
      <xdr:rowOff>189443</xdr:rowOff>
    </xdr:from>
    <xdr:to>
      <xdr:col>3</xdr:col>
      <xdr:colOff>390975</xdr:colOff>
      <xdr:row>41</xdr:row>
      <xdr:rowOff>85568</xdr:rowOff>
    </xdr:to>
    <xdr:sp macro="" textlink="">
      <xdr:nvSpPr>
        <xdr:cNvPr id="21" name="Shape 67">
          <a:extLst>
            <a:ext uri="{FF2B5EF4-FFF2-40B4-BE49-F238E27FC236}">
              <a16:creationId xmlns:a16="http://schemas.microsoft.com/office/drawing/2014/main" id="{FE33144E-FD44-4598-B57D-611465A99A06}"/>
            </a:ext>
          </a:extLst>
        </xdr:cNvPr>
        <xdr:cNvSpPr txBox="1"/>
      </xdr:nvSpPr>
      <xdr:spPr>
        <a:xfrm>
          <a:off x="860325" y="2913593"/>
          <a:ext cx="1559475" cy="286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" sz="1200">
              <a:solidFill>
                <a:srgbClr val="453E75"/>
              </a:solidFill>
              <a:latin typeface="Proxima Nova"/>
              <a:ea typeface="Proxima Nova"/>
              <a:cs typeface="Proxima Nova"/>
              <a:sym typeface="Proxima Nova"/>
            </a:rPr>
            <a:t>Firma de aceptación</a:t>
          </a:r>
          <a:endParaRPr sz="1200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</xdr:txBody>
    </xdr:sp>
    <xdr:clientData/>
  </xdr:twoCellAnchor>
  <xdr:twoCellAnchor>
    <xdr:from>
      <xdr:col>0</xdr:col>
      <xdr:colOff>750350</xdr:colOff>
      <xdr:row>27</xdr:row>
      <xdr:rowOff>9475</xdr:rowOff>
    </xdr:from>
    <xdr:to>
      <xdr:col>2</xdr:col>
      <xdr:colOff>333950</xdr:colOff>
      <xdr:row>31</xdr:row>
      <xdr:rowOff>16675</xdr:rowOff>
    </xdr:to>
    <xdr:sp macro="" textlink="">
      <xdr:nvSpPr>
        <xdr:cNvPr id="22" name="Shape 68">
          <a:extLst>
            <a:ext uri="{FF2B5EF4-FFF2-40B4-BE49-F238E27FC236}">
              <a16:creationId xmlns:a16="http://schemas.microsoft.com/office/drawing/2014/main" id="{FE554D7B-962C-4266-A8A6-21BBECB62D84}"/>
            </a:ext>
          </a:extLst>
        </xdr:cNvPr>
        <xdr:cNvSpPr/>
      </xdr:nvSpPr>
      <xdr:spPr>
        <a:xfrm>
          <a:off x="502700" y="400000"/>
          <a:ext cx="1098075" cy="788250"/>
        </a:xfrm>
        <a:prstGeom prst="rect">
          <a:avLst/>
        </a:prstGeom>
        <a:noFill/>
        <a:ln w="28575" cap="flat" cmpd="sng">
          <a:solidFill>
            <a:srgbClr val="453E75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b="1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</xdr:txBody>
    </xdr:sp>
    <xdr:clientData/>
  </xdr:twoCellAnchor>
  <xdr:oneCellAnchor>
    <xdr:from>
      <xdr:col>1</xdr:col>
      <xdr:colOff>65922</xdr:colOff>
      <xdr:row>27</xdr:row>
      <xdr:rowOff>72245</xdr:rowOff>
    </xdr:from>
    <xdr:ext cx="973402" cy="702987"/>
    <xdr:pic>
      <xdr:nvPicPr>
        <xdr:cNvPr id="23" name="Imagen 22">
          <a:extLst>
            <a:ext uri="{FF2B5EF4-FFF2-40B4-BE49-F238E27FC236}">
              <a16:creationId xmlns:a16="http://schemas.microsoft.com/office/drawing/2014/main" id="{006C2D7A-D268-443D-97BC-CEA4B6E64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747" y="462770"/>
          <a:ext cx="973402" cy="702987"/>
        </a:xfrm>
        <a:prstGeom prst="rect">
          <a:avLst/>
        </a:prstGeom>
      </xdr:spPr>
    </xdr:pic>
    <xdr:clientData/>
  </xdr:oneCellAnchor>
  <xdr:oneCellAnchor>
    <xdr:from>
      <xdr:col>1</xdr:col>
      <xdr:colOff>65922</xdr:colOff>
      <xdr:row>25</xdr:row>
      <xdr:rowOff>0</xdr:rowOff>
    </xdr:from>
    <xdr:ext cx="0" cy="731562"/>
    <xdr:pic>
      <xdr:nvPicPr>
        <xdr:cNvPr id="24" name="Imagen 23">
          <a:extLst>
            <a:ext uri="{FF2B5EF4-FFF2-40B4-BE49-F238E27FC236}">
              <a16:creationId xmlns:a16="http://schemas.microsoft.com/office/drawing/2014/main" id="{F54FD47B-01D1-4FD4-AB9E-74875659C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747" y="0"/>
          <a:ext cx="0" cy="731562"/>
        </a:xfrm>
        <a:prstGeom prst="rect">
          <a:avLst/>
        </a:prstGeom>
      </xdr:spPr>
    </xdr:pic>
    <xdr:clientData/>
  </xdr:oneCellAnchor>
  <xdr:twoCellAnchor>
    <xdr:from>
      <xdr:col>5</xdr:col>
      <xdr:colOff>542924</xdr:colOff>
      <xdr:row>27</xdr:row>
      <xdr:rowOff>1</xdr:rowOff>
    </xdr:from>
    <xdr:to>
      <xdr:col>9</xdr:col>
      <xdr:colOff>638174</xdr:colOff>
      <xdr:row>31</xdr:row>
      <xdr:rowOff>38100</xdr:rowOff>
    </xdr:to>
    <xdr:sp macro="" textlink="">
      <xdr:nvSpPr>
        <xdr:cNvPr id="25" name="Shape 54">
          <a:extLst>
            <a:ext uri="{FF2B5EF4-FFF2-40B4-BE49-F238E27FC236}">
              <a16:creationId xmlns:a16="http://schemas.microsoft.com/office/drawing/2014/main" id="{4C353658-51C2-4057-BB39-BD98595AD443}"/>
            </a:ext>
          </a:extLst>
        </xdr:cNvPr>
        <xdr:cNvSpPr/>
      </xdr:nvSpPr>
      <xdr:spPr>
        <a:xfrm>
          <a:off x="4095749" y="390526"/>
          <a:ext cx="3305175" cy="819149"/>
        </a:xfrm>
        <a:prstGeom prst="rect">
          <a:avLst/>
        </a:prstGeom>
        <a:noFill/>
        <a:ln w="28575" cap="flat" cmpd="sng">
          <a:solidFill>
            <a:srgbClr val="453E75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>
            <a:spcBef>
              <a:spcPts val="0"/>
            </a:spcBef>
            <a:spcAft>
              <a:spcPts val="0"/>
            </a:spcAft>
            <a:buNone/>
          </a:pPr>
          <a:r>
            <a:rPr lang="en" sz="1000">
              <a:solidFill>
                <a:srgbClr val="453E75"/>
              </a:solidFill>
              <a:latin typeface="Proxima Nova"/>
              <a:ea typeface="Proxima Nova"/>
              <a:cs typeface="Proxima Nova"/>
              <a:sym typeface="Proxima Nova"/>
            </a:rPr>
            <a:t>Nombre de la empresa</a:t>
          </a:r>
          <a:endParaRPr sz="1000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  <a:p>
          <a:pPr marL="0" lvl="0" indent="0">
            <a:spcBef>
              <a:spcPts val="0"/>
            </a:spcBef>
            <a:spcAft>
              <a:spcPts val="0"/>
            </a:spcAft>
            <a:buNone/>
          </a:pPr>
          <a:r>
            <a:rPr lang="en" sz="1000">
              <a:solidFill>
                <a:srgbClr val="453E75"/>
              </a:solidFill>
              <a:latin typeface="Proxima Nova"/>
              <a:ea typeface="Proxima Nova"/>
              <a:cs typeface="Proxima Nova"/>
              <a:sym typeface="Proxima Nova"/>
            </a:rPr>
            <a:t>CONSTRUCTORA INVERMEX S.A. DE C.V. </a:t>
          </a:r>
          <a:endParaRPr sz="1000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  <a:p>
          <a:pPr marL="0" lvl="0" indent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  <a:p>
          <a:pPr marL="0" lvl="0" indent="0">
            <a:spcBef>
              <a:spcPts val="0"/>
            </a:spcBef>
            <a:spcAft>
              <a:spcPts val="0"/>
            </a:spcAft>
            <a:buNone/>
          </a:pPr>
          <a:r>
            <a:rPr lang="en" sz="1000">
              <a:solidFill>
                <a:srgbClr val="453E75"/>
              </a:solidFill>
              <a:latin typeface="Proxima Nova"/>
              <a:ea typeface="Proxima Nova"/>
              <a:cs typeface="Proxima Nova"/>
              <a:sym typeface="Proxima Nova"/>
            </a:rPr>
            <a:t>Dirección:Av. A #710, Col. Central de Carga, Gpe. N.L.</a:t>
          </a:r>
          <a:endParaRPr sz="1000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</xdr:txBody>
    </xdr:sp>
    <xdr:clientData/>
  </xdr:twoCellAnchor>
  <xdr:twoCellAnchor>
    <xdr:from>
      <xdr:col>1</xdr:col>
      <xdr:colOff>355500</xdr:colOff>
      <xdr:row>39</xdr:row>
      <xdr:rowOff>189443</xdr:rowOff>
    </xdr:from>
    <xdr:to>
      <xdr:col>3</xdr:col>
      <xdr:colOff>390975</xdr:colOff>
      <xdr:row>41</xdr:row>
      <xdr:rowOff>85568</xdr:rowOff>
    </xdr:to>
    <xdr:sp macro="" textlink="">
      <xdr:nvSpPr>
        <xdr:cNvPr id="26" name="Shape 67">
          <a:extLst>
            <a:ext uri="{FF2B5EF4-FFF2-40B4-BE49-F238E27FC236}">
              <a16:creationId xmlns:a16="http://schemas.microsoft.com/office/drawing/2014/main" id="{4C24C583-A80E-4E95-8B00-EAF93901CAB5}"/>
            </a:ext>
          </a:extLst>
        </xdr:cNvPr>
        <xdr:cNvSpPr txBox="1"/>
      </xdr:nvSpPr>
      <xdr:spPr>
        <a:xfrm>
          <a:off x="860325" y="2913593"/>
          <a:ext cx="1559475" cy="286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" sz="1200">
              <a:solidFill>
                <a:srgbClr val="453E75"/>
              </a:solidFill>
              <a:latin typeface="Proxima Nova"/>
              <a:ea typeface="Proxima Nova"/>
              <a:cs typeface="Proxima Nova"/>
              <a:sym typeface="Proxima Nova"/>
            </a:rPr>
            <a:t>Firma de aceptación</a:t>
          </a:r>
          <a:endParaRPr sz="1200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</xdr:txBody>
    </xdr:sp>
    <xdr:clientData/>
  </xdr:twoCellAnchor>
  <xdr:twoCellAnchor>
    <xdr:from>
      <xdr:col>0</xdr:col>
      <xdr:colOff>750350</xdr:colOff>
      <xdr:row>27</xdr:row>
      <xdr:rowOff>9475</xdr:rowOff>
    </xdr:from>
    <xdr:to>
      <xdr:col>2</xdr:col>
      <xdr:colOff>333950</xdr:colOff>
      <xdr:row>31</xdr:row>
      <xdr:rowOff>16675</xdr:rowOff>
    </xdr:to>
    <xdr:sp macro="" textlink="">
      <xdr:nvSpPr>
        <xdr:cNvPr id="27" name="Shape 68">
          <a:extLst>
            <a:ext uri="{FF2B5EF4-FFF2-40B4-BE49-F238E27FC236}">
              <a16:creationId xmlns:a16="http://schemas.microsoft.com/office/drawing/2014/main" id="{BB75E54D-371F-4A32-A9AA-2187C8BA00BC}"/>
            </a:ext>
          </a:extLst>
        </xdr:cNvPr>
        <xdr:cNvSpPr/>
      </xdr:nvSpPr>
      <xdr:spPr>
        <a:xfrm>
          <a:off x="502700" y="400000"/>
          <a:ext cx="1098075" cy="788250"/>
        </a:xfrm>
        <a:prstGeom prst="rect">
          <a:avLst/>
        </a:prstGeom>
        <a:noFill/>
        <a:ln w="28575" cap="flat" cmpd="sng">
          <a:solidFill>
            <a:srgbClr val="453E75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b="1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</xdr:txBody>
    </xdr:sp>
    <xdr:clientData/>
  </xdr:twoCellAnchor>
  <xdr:oneCellAnchor>
    <xdr:from>
      <xdr:col>1</xdr:col>
      <xdr:colOff>65922</xdr:colOff>
      <xdr:row>27</xdr:row>
      <xdr:rowOff>43670</xdr:rowOff>
    </xdr:from>
    <xdr:ext cx="973402" cy="702987"/>
    <xdr:pic>
      <xdr:nvPicPr>
        <xdr:cNvPr id="28" name="Imagen 27">
          <a:extLst>
            <a:ext uri="{FF2B5EF4-FFF2-40B4-BE49-F238E27FC236}">
              <a16:creationId xmlns:a16="http://schemas.microsoft.com/office/drawing/2014/main" id="{41C5FB3B-1892-4D77-9C19-AAFD19042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747" y="434195"/>
          <a:ext cx="973402" cy="702987"/>
        </a:xfrm>
        <a:prstGeom prst="rect">
          <a:avLst/>
        </a:prstGeom>
      </xdr:spPr>
    </xdr:pic>
    <xdr:clientData/>
  </xdr:oneCellAnchor>
  <xdr:twoCellAnchor>
    <xdr:from>
      <xdr:col>3</xdr:col>
      <xdr:colOff>657450</xdr:colOff>
      <xdr:row>43</xdr:row>
      <xdr:rowOff>3624</xdr:rowOff>
    </xdr:from>
    <xdr:to>
      <xdr:col>6</xdr:col>
      <xdr:colOff>528150</xdr:colOff>
      <xdr:row>46</xdr:row>
      <xdr:rowOff>152400</xdr:rowOff>
    </xdr:to>
    <xdr:sp macro="" textlink="">
      <xdr:nvSpPr>
        <xdr:cNvPr id="29" name="Shape 56">
          <a:extLst>
            <a:ext uri="{FF2B5EF4-FFF2-40B4-BE49-F238E27FC236}">
              <a16:creationId xmlns:a16="http://schemas.microsoft.com/office/drawing/2014/main" id="{B4CAB82A-13F8-421C-A287-1F53DCAFE3BD}"/>
            </a:ext>
          </a:extLst>
        </xdr:cNvPr>
        <xdr:cNvSpPr txBox="1"/>
      </xdr:nvSpPr>
      <xdr:spPr>
        <a:xfrm>
          <a:off x="2686275" y="4832799"/>
          <a:ext cx="2156700" cy="73932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>
            <a:spcBef>
              <a:spcPts val="0"/>
            </a:spcBef>
            <a:spcAft>
              <a:spcPts val="0"/>
            </a:spcAft>
            <a:buNone/>
          </a:pPr>
          <a:endParaRPr sz="1800" b="1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</xdr:txBody>
    </xdr:sp>
    <xdr:clientData/>
  </xdr:twoCellAnchor>
  <xdr:oneCellAnchor>
    <xdr:from>
      <xdr:col>1</xdr:col>
      <xdr:colOff>65922</xdr:colOff>
      <xdr:row>42</xdr:row>
      <xdr:rowOff>0</xdr:rowOff>
    </xdr:from>
    <xdr:ext cx="0" cy="731562"/>
    <xdr:pic>
      <xdr:nvPicPr>
        <xdr:cNvPr id="30" name="Imagen 29">
          <a:extLst>
            <a:ext uri="{FF2B5EF4-FFF2-40B4-BE49-F238E27FC236}">
              <a16:creationId xmlns:a16="http://schemas.microsoft.com/office/drawing/2014/main" id="{1B0EF5DD-03F5-4027-8F1B-B54F9DA84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747" y="4638675"/>
          <a:ext cx="0" cy="731562"/>
        </a:xfrm>
        <a:prstGeom prst="rect">
          <a:avLst/>
        </a:prstGeom>
      </xdr:spPr>
    </xdr:pic>
    <xdr:clientData/>
  </xdr:oneCellAnchor>
  <xdr:twoCellAnchor>
    <xdr:from>
      <xdr:col>5</xdr:col>
      <xdr:colOff>542924</xdr:colOff>
      <xdr:row>44</xdr:row>
      <xdr:rowOff>1</xdr:rowOff>
    </xdr:from>
    <xdr:to>
      <xdr:col>9</xdr:col>
      <xdr:colOff>638174</xdr:colOff>
      <xdr:row>48</xdr:row>
      <xdr:rowOff>38100</xdr:rowOff>
    </xdr:to>
    <xdr:sp macro="" textlink="">
      <xdr:nvSpPr>
        <xdr:cNvPr id="31" name="Shape 54">
          <a:extLst>
            <a:ext uri="{FF2B5EF4-FFF2-40B4-BE49-F238E27FC236}">
              <a16:creationId xmlns:a16="http://schemas.microsoft.com/office/drawing/2014/main" id="{12157D1D-2AE0-41A4-8773-F53BEC138C67}"/>
            </a:ext>
          </a:extLst>
        </xdr:cNvPr>
        <xdr:cNvSpPr/>
      </xdr:nvSpPr>
      <xdr:spPr>
        <a:xfrm>
          <a:off x="4095749" y="5029201"/>
          <a:ext cx="3305175" cy="819149"/>
        </a:xfrm>
        <a:prstGeom prst="rect">
          <a:avLst/>
        </a:prstGeom>
        <a:noFill/>
        <a:ln w="28575" cap="flat" cmpd="sng">
          <a:solidFill>
            <a:srgbClr val="453E75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>
            <a:spcBef>
              <a:spcPts val="0"/>
            </a:spcBef>
            <a:spcAft>
              <a:spcPts val="0"/>
            </a:spcAft>
            <a:buNone/>
          </a:pPr>
          <a:r>
            <a:rPr lang="en" sz="1000">
              <a:solidFill>
                <a:srgbClr val="453E75"/>
              </a:solidFill>
              <a:latin typeface="Proxima Nova"/>
              <a:ea typeface="Proxima Nova"/>
              <a:cs typeface="Proxima Nova"/>
              <a:sym typeface="Proxima Nova"/>
            </a:rPr>
            <a:t>Nombre de la empresa</a:t>
          </a:r>
          <a:endParaRPr sz="1000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  <a:p>
          <a:pPr marL="0" lvl="0" indent="0">
            <a:spcBef>
              <a:spcPts val="0"/>
            </a:spcBef>
            <a:spcAft>
              <a:spcPts val="0"/>
            </a:spcAft>
            <a:buNone/>
          </a:pPr>
          <a:r>
            <a:rPr lang="en" sz="1000">
              <a:solidFill>
                <a:srgbClr val="453E75"/>
              </a:solidFill>
              <a:latin typeface="Proxima Nova"/>
              <a:ea typeface="Proxima Nova"/>
              <a:cs typeface="Proxima Nova"/>
              <a:sym typeface="Proxima Nova"/>
            </a:rPr>
            <a:t>CONSTRUCTORA INVERMEX S.A. DE C.V. </a:t>
          </a:r>
          <a:endParaRPr sz="1000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  <a:p>
          <a:pPr marL="0" lvl="0" indent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  <a:p>
          <a:pPr marL="0" lvl="0" indent="0">
            <a:spcBef>
              <a:spcPts val="0"/>
            </a:spcBef>
            <a:spcAft>
              <a:spcPts val="0"/>
            </a:spcAft>
            <a:buNone/>
          </a:pPr>
          <a:r>
            <a:rPr lang="en" sz="1000">
              <a:solidFill>
                <a:srgbClr val="453E75"/>
              </a:solidFill>
              <a:latin typeface="Proxima Nova"/>
              <a:ea typeface="Proxima Nova"/>
              <a:cs typeface="Proxima Nova"/>
              <a:sym typeface="Proxima Nova"/>
            </a:rPr>
            <a:t>Dirección:Av. A #710, Col. Central de Carga, Gpe. N.L.</a:t>
          </a:r>
          <a:endParaRPr sz="1000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</xdr:txBody>
    </xdr:sp>
    <xdr:clientData/>
  </xdr:twoCellAnchor>
  <xdr:twoCellAnchor>
    <xdr:from>
      <xdr:col>2</xdr:col>
      <xdr:colOff>524100</xdr:colOff>
      <xdr:row>46</xdr:row>
      <xdr:rowOff>89349</xdr:rowOff>
    </xdr:from>
    <xdr:to>
      <xdr:col>5</xdr:col>
      <xdr:colOff>394800</xdr:colOff>
      <xdr:row>49</xdr:row>
      <xdr:rowOff>38100</xdr:rowOff>
    </xdr:to>
    <xdr:sp macro="" textlink="">
      <xdr:nvSpPr>
        <xdr:cNvPr id="32" name="Shape 56">
          <a:extLst>
            <a:ext uri="{FF2B5EF4-FFF2-40B4-BE49-F238E27FC236}">
              <a16:creationId xmlns:a16="http://schemas.microsoft.com/office/drawing/2014/main" id="{31206F26-EFB2-4229-ABC7-D6ED97F0D8E9}"/>
            </a:ext>
          </a:extLst>
        </xdr:cNvPr>
        <xdr:cNvSpPr txBox="1"/>
      </xdr:nvSpPr>
      <xdr:spPr>
        <a:xfrm>
          <a:off x="1790925" y="5509074"/>
          <a:ext cx="2156700" cy="52977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>
            <a:spcBef>
              <a:spcPts val="0"/>
            </a:spcBef>
            <a:spcAft>
              <a:spcPts val="0"/>
            </a:spcAft>
            <a:buNone/>
          </a:pPr>
          <a:r>
            <a:rPr lang="en" sz="1800" b="1">
              <a:solidFill>
                <a:srgbClr val="453E75"/>
              </a:solidFill>
              <a:latin typeface="Proxima Nova"/>
              <a:ea typeface="Proxima Nova"/>
              <a:cs typeface="Proxima Nova"/>
              <a:sym typeface="Proxima Nova"/>
            </a:rPr>
            <a:t>Recibo</a:t>
          </a:r>
          <a:r>
            <a:rPr lang="en" sz="1800" b="1" baseline="0">
              <a:solidFill>
                <a:srgbClr val="453E75"/>
              </a:solidFill>
              <a:latin typeface="Proxima Nova"/>
              <a:ea typeface="Proxima Nova"/>
              <a:cs typeface="Proxima Nova"/>
              <a:sym typeface="Proxima Nova"/>
            </a:rPr>
            <a:t> de pago</a:t>
          </a:r>
          <a:endParaRPr sz="1800" b="1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</xdr:txBody>
    </xdr:sp>
    <xdr:clientData/>
  </xdr:twoCellAnchor>
  <xdr:twoCellAnchor>
    <xdr:from>
      <xdr:col>0</xdr:col>
      <xdr:colOff>516675</xdr:colOff>
      <xdr:row>48</xdr:row>
      <xdr:rowOff>105063</xdr:rowOff>
    </xdr:from>
    <xdr:to>
      <xdr:col>4</xdr:col>
      <xdr:colOff>117375</xdr:colOff>
      <xdr:row>49</xdr:row>
      <xdr:rowOff>0</xdr:rowOff>
    </xdr:to>
    <xdr:sp macro="" textlink="">
      <xdr:nvSpPr>
        <xdr:cNvPr id="33" name="Shape 58">
          <a:extLst>
            <a:ext uri="{FF2B5EF4-FFF2-40B4-BE49-F238E27FC236}">
              <a16:creationId xmlns:a16="http://schemas.microsoft.com/office/drawing/2014/main" id="{26D967F8-8068-47A2-9576-E16FF6C1A488}"/>
            </a:ext>
          </a:extLst>
        </xdr:cNvPr>
        <xdr:cNvSpPr txBox="1"/>
      </xdr:nvSpPr>
      <xdr:spPr>
        <a:xfrm>
          <a:off x="507150" y="5915313"/>
          <a:ext cx="2401050" cy="8543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rtl="0">
            <a:spcBef>
              <a:spcPts val="0"/>
            </a:spcBef>
            <a:spcAft>
              <a:spcPts val="0"/>
            </a:spcAft>
            <a:buNone/>
          </a:pPr>
          <a:endParaRPr sz="1200" b="1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</xdr:txBody>
    </xdr:sp>
    <xdr:clientData/>
  </xdr:twoCellAnchor>
  <xdr:twoCellAnchor>
    <xdr:from>
      <xdr:col>1</xdr:col>
      <xdr:colOff>355500</xdr:colOff>
      <xdr:row>56</xdr:row>
      <xdr:rowOff>189443</xdr:rowOff>
    </xdr:from>
    <xdr:to>
      <xdr:col>3</xdr:col>
      <xdr:colOff>390975</xdr:colOff>
      <xdr:row>58</xdr:row>
      <xdr:rowOff>85568</xdr:rowOff>
    </xdr:to>
    <xdr:sp macro="" textlink="">
      <xdr:nvSpPr>
        <xdr:cNvPr id="34" name="Shape 67">
          <a:extLst>
            <a:ext uri="{FF2B5EF4-FFF2-40B4-BE49-F238E27FC236}">
              <a16:creationId xmlns:a16="http://schemas.microsoft.com/office/drawing/2014/main" id="{8A50BAEE-1721-4D40-9E0E-4639378888C1}"/>
            </a:ext>
          </a:extLst>
        </xdr:cNvPr>
        <xdr:cNvSpPr txBox="1"/>
      </xdr:nvSpPr>
      <xdr:spPr>
        <a:xfrm>
          <a:off x="860325" y="7552268"/>
          <a:ext cx="1559475" cy="286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" sz="1200">
              <a:solidFill>
                <a:srgbClr val="453E75"/>
              </a:solidFill>
              <a:latin typeface="Proxima Nova"/>
              <a:ea typeface="Proxima Nova"/>
              <a:cs typeface="Proxima Nova"/>
              <a:sym typeface="Proxima Nova"/>
            </a:rPr>
            <a:t>Firma de aceptación</a:t>
          </a:r>
          <a:endParaRPr sz="1200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</xdr:txBody>
    </xdr:sp>
    <xdr:clientData/>
  </xdr:twoCellAnchor>
  <xdr:twoCellAnchor>
    <xdr:from>
      <xdr:col>0</xdr:col>
      <xdr:colOff>750350</xdr:colOff>
      <xdr:row>44</xdr:row>
      <xdr:rowOff>9475</xdr:rowOff>
    </xdr:from>
    <xdr:to>
      <xdr:col>2</xdr:col>
      <xdr:colOff>333950</xdr:colOff>
      <xdr:row>48</xdr:row>
      <xdr:rowOff>16675</xdr:rowOff>
    </xdr:to>
    <xdr:sp macro="" textlink="">
      <xdr:nvSpPr>
        <xdr:cNvPr id="35" name="Shape 68">
          <a:extLst>
            <a:ext uri="{FF2B5EF4-FFF2-40B4-BE49-F238E27FC236}">
              <a16:creationId xmlns:a16="http://schemas.microsoft.com/office/drawing/2014/main" id="{AFF4061A-4B9E-4514-930D-1D5C7C6B751B}"/>
            </a:ext>
          </a:extLst>
        </xdr:cNvPr>
        <xdr:cNvSpPr/>
      </xdr:nvSpPr>
      <xdr:spPr>
        <a:xfrm>
          <a:off x="502700" y="5038675"/>
          <a:ext cx="1098075" cy="788250"/>
        </a:xfrm>
        <a:prstGeom prst="rect">
          <a:avLst/>
        </a:prstGeom>
        <a:noFill/>
        <a:ln w="28575" cap="flat" cmpd="sng">
          <a:solidFill>
            <a:srgbClr val="453E75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b="1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</xdr:txBody>
    </xdr:sp>
    <xdr:clientData/>
  </xdr:twoCellAnchor>
  <xdr:oneCellAnchor>
    <xdr:from>
      <xdr:col>1</xdr:col>
      <xdr:colOff>65922</xdr:colOff>
      <xdr:row>44</xdr:row>
      <xdr:rowOff>72245</xdr:rowOff>
    </xdr:from>
    <xdr:ext cx="973402" cy="702987"/>
    <xdr:pic>
      <xdr:nvPicPr>
        <xdr:cNvPr id="36" name="Imagen 35">
          <a:extLst>
            <a:ext uri="{FF2B5EF4-FFF2-40B4-BE49-F238E27FC236}">
              <a16:creationId xmlns:a16="http://schemas.microsoft.com/office/drawing/2014/main" id="{D4B3B8EF-E789-42B7-B56B-110DA4969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747" y="5101445"/>
          <a:ext cx="973402" cy="702987"/>
        </a:xfrm>
        <a:prstGeom prst="rect">
          <a:avLst/>
        </a:prstGeom>
      </xdr:spPr>
    </xdr:pic>
    <xdr:clientData/>
  </xdr:oneCellAnchor>
  <xdr:oneCellAnchor>
    <xdr:from>
      <xdr:col>1</xdr:col>
      <xdr:colOff>65922</xdr:colOff>
      <xdr:row>42</xdr:row>
      <xdr:rowOff>0</xdr:rowOff>
    </xdr:from>
    <xdr:ext cx="0" cy="731562"/>
    <xdr:pic>
      <xdr:nvPicPr>
        <xdr:cNvPr id="37" name="Imagen 36">
          <a:extLst>
            <a:ext uri="{FF2B5EF4-FFF2-40B4-BE49-F238E27FC236}">
              <a16:creationId xmlns:a16="http://schemas.microsoft.com/office/drawing/2014/main" id="{39E8A6C8-2160-4E88-A132-52A4F5BAF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747" y="4638675"/>
          <a:ext cx="0" cy="731562"/>
        </a:xfrm>
        <a:prstGeom prst="rect">
          <a:avLst/>
        </a:prstGeom>
      </xdr:spPr>
    </xdr:pic>
    <xdr:clientData/>
  </xdr:oneCellAnchor>
  <xdr:twoCellAnchor>
    <xdr:from>
      <xdr:col>5</xdr:col>
      <xdr:colOff>542924</xdr:colOff>
      <xdr:row>44</xdr:row>
      <xdr:rowOff>1</xdr:rowOff>
    </xdr:from>
    <xdr:to>
      <xdr:col>9</xdr:col>
      <xdr:colOff>638174</xdr:colOff>
      <xdr:row>48</xdr:row>
      <xdr:rowOff>38100</xdr:rowOff>
    </xdr:to>
    <xdr:sp macro="" textlink="">
      <xdr:nvSpPr>
        <xdr:cNvPr id="38" name="Shape 54">
          <a:extLst>
            <a:ext uri="{FF2B5EF4-FFF2-40B4-BE49-F238E27FC236}">
              <a16:creationId xmlns:a16="http://schemas.microsoft.com/office/drawing/2014/main" id="{A294102E-DC05-4DE3-AC01-63723C67AF34}"/>
            </a:ext>
          </a:extLst>
        </xdr:cNvPr>
        <xdr:cNvSpPr/>
      </xdr:nvSpPr>
      <xdr:spPr>
        <a:xfrm>
          <a:off x="4095749" y="5029201"/>
          <a:ext cx="3305175" cy="819149"/>
        </a:xfrm>
        <a:prstGeom prst="rect">
          <a:avLst/>
        </a:prstGeom>
        <a:noFill/>
        <a:ln w="28575" cap="flat" cmpd="sng">
          <a:solidFill>
            <a:srgbClr val="453E75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>
            <a:spcBef>
              <a:spcPts val="0"/>
            </a:spcBef>
            <a:spcAft>
              <a:spcPts val="0"/>
            </a:spcAft>
            <a:buNone/>
          </a:pPr>
          <a:r>
            <a:rPr lang="en" sz="1000">
              <a:solidFill>
                <a:srgbClr val="453E75"/>
              </a:solidFill>
              <a:latin typeface="Proxima Nova"/>
              <a:ea typeface="Proxima Nova"/>
              <a:cs typeface="Proxima Nova"/>
              <a:sym typeface="Proxima Nova"/>
            </a:rPr>
            <a:t>Nombre de la empresa</a:t>
          </a:r>
          <a:endParaRPr sz="1000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  <a:p>
          <a:pPr marL="0" lvl="0" indent="0">
            <a:spcBef>
              <a:spcPts val="0"/>
            </a:spcBef>
            <a:spcAft>
              <a:spcPts val="0"/>
            </a:spcAft>
            <a:buNone/>
          </a:pPr>
          <a:r>
            <a:rPr lang="en" sz="1000">
              <a:solidFill>
                <a:srgbClr val="453E75"/>
              </a:solidFill>
              <a:latin typeface="Proxima Nova"/>
              <a:ea typeface="Proxima Nova"/>
              <a:cs typeface="Proxima Nova"/>
              <a:sym typeface="Proxima Nova"/>
            </a:rPr>
            <a:t>CONSTRUCTORA INVERMEX S.A. DE C.V. </a:t>
          </a:r>
          <a:endParaRPr sz="1000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  <a:p>
          <a:pPr marL="0" lvl="0" indent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  <a:p>
          <a:pPr marL="0" lvl="0" indent="0">
            <a:spcBef>
              <a:spcPts val="0"/>
            </a:spcBef>
            <a:spcAft>
              <a:spcPts val="0"/>
            </a:spcAft>
            <a:buNone/>
          </a:pPr>
          <a:r>
            <a:rPr lang="en" sz="1000">
              <a:solidFill>
                <a:srgbClr val="453E75"/>
              </a:solidFill>
              <a:latin typeface="Proxima Nova"/>
              <a:ea typeface="Proxima Nova"/>
              <a:cs typeface="Proxima Nova"/>
              <a:sym typeface="Proxima Nova"/>
            </a:rPr>
            <a:t>Dirección:Av. A #710, Col. Central de Carga, Gpe. N.L.</a:t>
          </a:r>
          <a:endParaRPr sz="1000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</xdr:txBody>
    </xdr:sp>
    <xdr:clientData/>
  </xdr:twoCellAnchor>
  <xdr:twoCellAnchor>
    <xdr:from>
      <xdr:col>1</xdr:col>
      <xdr:colOff>355500</xdr:colOff>
      <xdr:row>56</xdr:row>
      <xdr:rowOff>189443</xdr:rowOff>
    </xdr:from>
    <xdr:to>
      <xdr:col>3</xdr:col>
      <xdr:colOff>390975</xdr:colOff>
      <xdr:row>58</xdr:row>
      <xdr:rowOff>85568</xdr:rowOff>
    </xdr:to>
    <xdr:sp macro="" textlink="">
      <xdr:nvSpPr>
        <xdr:cNvPr id="39" name="Shape 67">
          <a:extLst>
            <a:ext uri="{FF2B5EF4-FFF2-40B4-BE49-F238E27FC236}">
              <a16:creationId xmlns:a16="http://schemas.microsoft.com/office/drawing/2014/main" id="{0AEAAAA6-2FE2-4FD3-A4B3-33D34F50962C}"/>
            </a:ext>
          </a:extLst>
        </xdr:cNvPr>
        <xdr:cNvSpPr txBox="1"/>
      </xdr:nvSpPr>
      <xdr:spPr>
        <a:xfrm>
          <a:off x="860325" y="7552268"/>
          <a:ext cx="1559475" cy="286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" sz="1200">
              <a:solidFill>
                <a:srgbClr val="453E75"/>
              </a:solidFill>
              <a:latin typeface="Proxima Nova"/>
              <a:ea typeface="Proxima Nova"/>
              <a:cs typeface="Proxima Nova"/>
              <a:sym typeface="Proxima Nova"/>
            </a:rPr>
            <a:t>Firma de aceptación</a:t>
          </a:r>
          <a:endParaRPr sz="1200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</xdr:txBody>
    </xdr:sp>
    <xdr:clientData/>
  </xdr:twoCellAnchor>
  <xdr:twoCellAnchor>
    <xdr:from>
      <xdr:col>0</xdr:col>
      <xdr:colOff>750350</xdr:colOff>
      <xdr:row>44</xdr:row>
      <xdr:rowOff>9475</xdr:rowOff>
    </xdr:from>
    <xdr:to>
      <xdr:col>2</xdr:col>
      <xdr:colOff>333950</xdr:colOff>
      <xdr:row>48</xdr:row>
      <xdr:rowOff>16675</xdr:rowOff>
    </xdr:to>
    <xdr:sp macro="" textlink="">
      <xdr:nvSpPr>
        <xdr:cNvPr id="40" name="Shape 68">
          <a:extLst>
            <a:ext uri="{FF2B5EF4-FFF2-40B4-BE49-F238E27FC236}">
              <a16:creationId xmlns:a16="http://schemas.microsoft.com/office/drawing/2014/main" id="{F3CB9BF0-D808-4E76-9F8D-B1303C4DE6BD}"/>
            </a:ext>
          </a:extLst>
        </xdr:cNvPr>
        <xdr:cNvSpPr/>
      </xdr:nvSpPr>
      <xdr:spPr>
        <a:xfrm>
          <a:off x="502700" y="5038675"/>
          <a:ext cx="1098075" cy="788250"/>
        </a:xfrm>
        <a:prstGeom prst="rect">
          <a:avLst/>
        </a:prstGeom>
        <a:noFill/>
        <a:ln w="28575" cap="flat" cmpd="sng">
          <a:solidFill>
            <a:srgbClr val="453E75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b="1">
            <a:solidFill>
              <a:srgbClr val="453E75"/>
            </a:solidFill>
            <a:latin typeface="Proxima Nova"/>
            <a:ea typeface="Proxima Nova"/>
            <a:cs typeface="Proxima Nova"/>
            <a:sym typeface="Proxima Nova"/>
          </a:endParaRPr>
        </a:p>
      </xdr:txBody>
    </xdr:sp>
    <xdr:clientData/>
  </xdr:twoCellAnchor>
  <xdr:oneCellAnchor>
    <xdr:from>
      <xdr:col>1</xdr:col>
      <xdr:colOff>65922</xdr:colOff>
      <xdr:row>44</xdr:row>
      <xdr:rowOff>43670</xdr:rowOff>
    </xdr:from>
    <xdr:ext cx="973402" cy="702987"/>
    <xdr:pic>
      <xdr:nvPicPr>
        <xdr:cNvPr id="41" name="Imagen 40">
          <a:extLst>
            <a:ext uri="{FF2B5EF4-FFF2-40B4-BE49-F238E27FC236}">
              <a16:creationId xmlns:a16="http://schemas.microsoft.com/office/drawing/2014/main" id="{9868EC65-8653-4C58-8391-48EB694C9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747" y="5072870"/>
          <a:ext cx="973402" cy="7029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7EDD7-9CEE-4D5A-AE08-5DFAACC74162}">
  <sheetPr>
    <pageSetUpPr fitToPage="1"/>
  </sheetPr>
  <dimension ref="A1:O32"/>
  <sheetViews>
    <sheetView showGridLines="0" tabSelected="1" workbookViewId="0">
      <selection activeCell="K10" sqref="K10:L12"/>
    </sheetView>
  </sheetViews>
  <sheetFormatPr baseColWidth="10" defaultColWidth="0" defaultRowHeight="15" x14ac:dyDescent="0.25"/>
  <cols>
    <col min="1" max="1" width="7.5703125" customWidth="1"/>
    <col min="2" max="3" width="11.42578125" customWidth="1"/>
    <col min="4" max="4" width="20.5703125" bestFit="1" customWidth="1"/>
    <col min="5" max="5" width="14.5703125" customWidth="1"/>
    <col min="6" max="7" width="11.42578125" customWidth="1"/>
    <col min="8" max="8" width="13.85546875" customWidth="1"/>
    <col min="9" max="10" width="11.42578125" customWidth="1"/>
    <col min="11" max="11" width="15.42578125" customWidth="1"/>
    <col min="12" max="12" width="15.7109375" customWidth="1"/>
    <col min="13" max="14" width="11.42578125" customWidth="1"/>
    <col min="15" max="15" width="0" hidden="1" customWidth="1"/>
    <col min="16" max="16384" width="11.42578125" hidden="1"/>
  </cols>
  <sheetData>
    <row r="1" spans="1:14" ht="15.75" thickBot="1" x14ac:dyDescent="0.3"/>
    <row r="2" spans="1:14" ht="1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95" t="s">
        <v>0</v>
      </c>
      <c r="L2" s="96"/>
      <c r="M2" s="3"/>
      <c r="N2" s="23" t="s">
        <v>24</v>
      </c>
    </row>
    <row r="3" spans="1:14" ht="15" customHeight="1" thickBot="1" x14ac:dyDescent="0.3">
      <c r="A3" s="4"/>
      <c r="K3" s="97"/>
      <c r="L3" s="98"/>
      <c r="M3" s="5"/>
      <c r="N3" s="36" t="s">
        <v>71</v>
      </c>
    </row>
    <row r="4" spans="1:14" ht="15.75" customHeight="1" x14ac:dyDescent="0.25">
      <c r="A4" s="4"/>
      <c r="K4" s="99" t="s">
        <v>100</v>
      </c>
      <c r="L4" s="100"/>
      <c r="M4" s="5"/>
      <c r="N4" s="36" t="s">
        <v>92</v>
      </c>
    </row>
    <row r="5" spans="1:14" ht="15.75" thickBot="1" x14ac:dyDescent="0.3">
      <c r="A5" s="4"/>
      <c r="K5" s="101"/>
      <c r="L5" s="102"/>
      <c r="M5" s="5"/>
      <c r="N5" s="36" t="s">
        <v>93</v>
      </c>
    </row>
    <row r="6" spans="1:14" x14ac:dyDescent="0.25">
      <c r="A6" s="4"/>
      <c r="K6" s="6"/>
      <c r="L6" s="6"/>
      <c r="M6" s="5"/>
      <c r="N6" s="36" t="s">
        <v>72</v>
      </c>
    </row>
    <row r="7" spans="1:14" ht="15.75" x14ac:dyDescent="0.25">
      <c r="A7" s="4"/>
      <c r="K7" s="21"/>
      <c r="L7" s="22"/>
      <c r="M7" s="5"/>
      <c r="N7" s="36" t="s">
        <v>73</v>
      </c>
    </row>
    <row r="8" spans="1:14" ht="15.75" thickBot="1" x14ac:dyDescent="0.3">
      <c r="A8" s="4"/>
      <c r="M8" s="5"/>
      <c r="N8" s="36" t="s">
        <v>74</v>
      </c>
    </row>
    <row r="9" spans="1:14" ht="15.75" thickBot="1" x14ac:dyDescent="0.3">
      <c r="A9" s="4"/>
      <c r="B9" s="103" t="s">
        <v>1</v>
      </c>
      <c r="C9" s="104"/>
      <c r="D9" s="12" t="s">
        <v>18</v>
      </c>
      <c r="E9" s="13" t="s">
        <v>17</v>
      </c>
      <c r="F9" s="103" t="s">
        <v>2</v>
      </c>
      <c r="G9" s="104"/>
      <c r="H9" s="7" t="s">
        <v>3</v>
      </c>
      <c r="I9" s="103" t="s">
        <v>4</v>
      </c>
      <c r="J9" s="104"/>
      <c r="K9" s="103" t="s">
        <v>5</v>
      </c>
      <c r="L9" s="104"/>
      <c r="M9" s="5"/>
      <c r="N9" s="36" t="s">
        <v>75</v>
      </c>
    </row>
    <row r="10" spans="1:14" x14ac:dyDescent="0.25">
      <c r="A10" s="4"/>
      <c r="B10" s="77" t="str">
        <f>VLOOKUP(D10,'PERSONAL OPERATIVO'!$B$3:$C$21,2,0)</f>
        <v>AYUDANTE</v>
      </c>
      <c r="C10" s="78"/>
      <c r="D10" s="92" t="s">
        <v>71</v>
      </c>
      <c r="E10" s="92" t="str">
        <f>VLOOKUP(D10,'PERSONAL OPERATIVO'!$B$3:$F$22,2,0)</f>
        <v>AYUDANTE</v>
      </c>
      <c r="F10" s="83" t="str">
        <f>VLOOKUP(D10,'PERSONAL OPERATIVO'!$B$3:$F$22,3,0)</f>
        <v>ROBLEDO LOPEZ HOMERO</v>
      </c>
      <c r="G10" s="84"/>
      <c r="H10" s="89"/>
      <c r="I10" s="83" t="s">
        <v>98</v>
      </c>
      <c r="J10" s="84"/>
      <c r="K10" s="83" t="s">
        <v>99</v>
      </c>
      <c r="L10" s="84"/>
      <c r="M10" s="5"/>
      <c r="N10" s="36" t="s">
        <v>86</v>
      </c>
    </row>
    <row r="11" spans="1:14" x14ac:dyDescent="0.25">
      <c r="A11" s="4"/>
      <c r="B11" s="79"/>
      <c r="C11" s="80"/>
      <c r="D11" s="93"/>
      <c r="E11" s="93"/>
      <c r="F11" s="85"/>
      <c r="G11" s="86"/>
      <c r="H11" s="90"/>
      <c r="I11" s="85"/>
      <c r="J11" s="86"/>
      <c r="K11" s="85"/>
      <c r="L11" s="86"/>
      <c r="M11" s="5"/>
      <c r="N11" s="36" t="s">
        <v>94</v>
      </c>
    </row>
    <row r="12" spans="1:14" ht="15.75" thickBot="1" x14ac:dyDescent="0.3">
      <c r="A12" s="4"/>
      <c r="B12" s="81"/>
      <c r="C12" s="82"/>
      <c r="D12" s="94"/>
      <c r="E12" s="94"/>
      <c r="F12" s="87"/>
      <c r="G12" s="88"/>
      <c r="H12" s="91"/>
      <c r="I12" s="87"/>
      <c r="J12" s="88"/>
      <c r="K12" s="87"/>
      <c r="L12" s="88"/>
      <c r="M12" s="5"/>
      <c r="N12" s="36" t="s">
        <v>87</v>
      </c>
    </row>
    <row r="13" spans="1:14" x14ac:dyDescent="0.25">
      <c r="A13" s="4"/>
      <c r="I13" s="106" t="s">
        <v>33</v>
      </c>
      <c r="J13" s="106"/>
      <c r="K13" s="105">
        <f>VLOOKUP(D10,'PERSONAL OPERATIVO'!$B$3:$E$22,4,0)</f>
        <v>3419.8</v>
      </c>
      <c r="L13" s="105"/>
      <c r="M13" s="5"/>
      <c r="N13" s="36" t="s">
        <v>97</v>
      </c>
    </row>
    <row r="14" spans="1:14" x14ac:dyDescent="0.25">
      <c r="A14" s="4"/>
      <c r="I14" s="106" t="s">
        <v>26</v>
      </c>
      <c r="J14" s="106"/>
      <c r="K14" s="107">
        <f>VLOOKUP(D10,'PERSONAL OPERATIVO'!$B$3:$F$22,5,0)</f>
        <v>1880.2</v>
      </c>
      <c r="L14" s="107"/>
      <c r="M14" s="5"/>
      <c r="N14" s="36" t="s">
        <v>123</v>
      </c>
    </row>
    <row r="15" spans="1:14" x14ac:dyDescent="0.25">
      <c r="A15" s="4"/>
      <c r="H15" s="109" t="s">
        <v>6</v>
      </c>
      <c r="I15" s="109"/>
      <c r="J15" s="108">
        <f>+K13+K14</f>
        <v>5300</v>
      </c>
      <c r="K15" s="108"/>
      <c r="L15" s="108"/>
      <c r="M15" s="5"/>
      <c r="N15" s="36" t="s">
        <v>124</v>
      </c>
    </row>
    <row r="16" spans="1:14" ht="15.75" thickBot="1" x14ac:dyDescent="0.3">
      <c r="A16" s="4"/>
      <c r="B16" s="8"/>
      <c r="C16" s="8"/>
      <c r="D16" s="8"/>
      <c r="H16" s="109"/>
      <c r="I16" s="109"/>
      <c r="J16" s="108"/>
      <c r="K16" s="108"/>
      <c r="L16" s="108"/>
      <c r="M16" s="5"/>
      <c r="N16" s="36" t="s">
        <v>125</v>
      </c>
    </row>
    <row r="17" spans="1:14" x14ac:dyDescent="0.25">
      <c r="A17" s="4"/>
      <c r="M17" s="5"/>
      <c r="N17" s="36" t="s">
        <v>126</v>
      </c>
    </row>
    <row r="18" spans="1:14" x14ac:dyDescent="0.25">
      <c r="A18" s="4"/>
      <c r="M18" s="5"/>
      <c r="N18" s="36" t="s">
        <v>127</v>
      </c>
    </row>
    <row r="19" spans="1:14" x14ac:dyDescent="0.25">
      <c r="A19" s="4"/>
      <c r="N19" s="36" t="s">
        <v>128</v>
      </c>
    </row>
    <row r="20" spans="1:14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36" t="s">
        <v>129</v>
      </c>
    </row>
    <row r="21" spans="1:14" x14ac:dyDescent="0.25">
      <c r="N21" s="36" t="s">
        <v>130</v>
      </c>
    </row>
    <row r="22" spans="1:14" x14ac:dyDescent="0.25">
      <c r="N22" s="36" t="s">
        <v>131</v>
      </c>
    </row>
    <row r="23" spans="1:14" x14ac:dyDescent="0.25">
      <c r="N23" s="36" t="s">
        <v>132</v>
      </c>
    </row>
    <row r="24" spans="1:14" x14ac:dyDescent="0.25">
      <c r="N24" s="36" t="s">
        <v>133</v>
      </c>
    </row>
    <row r="25" spans="1:14" x14ac:dyDescent="0.25">
      <c r="N25" s="36" t="s">
        <v>134</v>
      </c>
    </row>
    <row r="26" spans="1:14" x14ac:dyDescent="0.25">
      <c r="N26" s="36" t="s">
        <v>135</v>
      </c>
    </row>
    <row r="27" spans="1:14" x14ac:dyDescent="0.25">
      <c r="N27" s="36" t="s">
        <v>136</v>
      </c>
    </row>
    <row r="28" spans="1:14" x14ac:dyDescent="0.25">
      <c r="N28" s="36" t="s">
        <v>137</v>
      </c>
    </row>
    <row r="29" spans="1:14" x14ac:dyDescent="0.25">
      <c r="N29" s="36" t="s">
        <v>138</v>
      </c>
    </row>
    <row r="30" spans="1:14" x14ac:dyDescent="0.25">
      <c r="N30" s="36" t="s">
        <v>139</v>
      </c>
    </row>
    <row r="31" spans="1:14" x14ac:dyDescent="0.25">
      <c r="N31" s="36" t="s">
        <v>140</v>
      </c>
    </row>
    <row r="32" spans="1:14" x14ac:dyDescent="0.25">
      <c r="N32" s="36" t="s">
        <v>141</v>
      </c>
    </row>
  </sheetData>
  <mergeCells count="19">
    <mergeCell ref="K13:L13"/>
    <mergeCell ref="I13:J13"/>
    <mergeCell ref="I14:J14"/>
    <mergeCell ref="K14:L14"/>
    <mergeCell ref="J15:L16"/>
    <mergeCell ref="H15:I16"/>
    <mergeCell ref="K2:L3"/>
    <mergeCell ref="K4:L5"/>
    <mergeCell ref="B9:C9"/>
    <mergeCell ref="F9:G9"/>
    <mergeCell ref="I9:J9"/>
    <mergeCell ref="K9:L9"/>
    <mergeCell ref="B10:C12"/>
    <mergeCell ref="F10:G12"/>
    <mergeCell ref="H10:H12"/>
    <mergeCell ref="I10:J12"/>
    <mergeCell ref="K10:L12"/>
    <mergeCell ref="E10:E12"/>
    <mergeCell ref="D10:D12"/>
  </mergeCells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E8E4A-BED4-4DE7-B297-11A5763956EB}">
  <sheetPr>
    <pageSetUpPr fitToPage="1"/>
  </sheetPr>
  <dimension ref="B1:N38"/>
  <sheetViews>
    <sheetView showGridLines="0" topLeftCell="A10" zoomScale="90" zoomScaleNormal="90" workbookViewId="0">
      <selection activeCell="J14" sqref="J14"/>
    </sheetView>
  </sheetViews>
  <sheetFormatPr baseColWidth="10" defaultColWidth="11.42578125" defaultRowHeight="12.75" x14ac:dyDescent="0.2"/>
  <cols>
    <col min="1" max="1" width="2.5703125" style="17" customWidth="1"/>
    <col min="2" max="2" width="4.42578125" style="19" bestFit="1" customWidth="1"/>
    <col min="3" max="3" width="15.85546875" style="19" bestFit="1" customWidth="1"/>
    <col min="4" max="4" width="40.42578125" style="17" bestFit="1" customWidth="1"/>
    <col min="5" max="5" width="9.7109375" style="18" bestFit="1" customWidth="1"/>
    <col min="6" max="6" width="11.7109375" style="18" bestFit="1" customWidth="1"/>
    <col min="7" max="7" width="15.85546875" style="18" bestFit="1" customWidth="1"/>
    <col min="8" max="9" width="11.42578125" style="17"/>
    <col min="10" max="10" width="40.42578125" style="17" bestFit="1" customWidth="1"/>
    <col min="11" max="11" width="9.7109375" style="17" bestFit="1" customWidth="1"/>
    <col min="12" max="12" width="11.7109375" style="17" bestFit="1" customWidth="1"/>
    <col min="13" max="13" width="15.85546875" style="17" bestFit="1" customWidth="1"/>
    <col min="14" max="16384" width="11.42578125" style="17"/>
  </cols>
  <sheetData>
    <row r="1" spans="2:14" ht="15.75" x14ac:dyDescent="0.25">
      <c r="B1" s="110"/>
      <c r="C1" s="110"/>
      <c r="D1" s="110"/>
      <c r="E1" s="110"/>
      <c r="F1" s="110"/>
      <c r="J1" s="111" t="s">
        <v>121</v>
      </c>
      <c r="K1" s="111"/>
      <c r="L1" s="111"/>
      <c r="M1" s="111"/>
    </row>
    <row r="2" spans="2:14" s="26" customFormat="1" ht="25.5" x14ac:dyDescent="0.2">
      <c r="B2" s="23" t="s">
        <v>24</v>
      </c>
      <c r="C2" s="24" t="s">
        <v>17</v>
      </c>
      <c r="D2" s="24" t="s">
        <v>25</v>
      </c>
      <c r="E2" s="25" t="s">
        <v>13</v>
      </c>
      <c r="F2" s="25" t="s">
        <v>14</v>
      </c>
      <c r="G2" s="25" t="s">
        <v>15</v>
      </c>
      <c r="J2" s="42"/>
      <c r="K2" s="42" t="s">
        <v>13</v>
      </c>
      <c r="L2" s="43" t="s">
        <v>14</v>
      </c>
      <c r="M2" s="44" t="s">
        <v>15</v>
      </c>
    </row>
    <row r="3" spans="2:14" ht="15" x14ac:dyDescent="0.25">
      <c r="B3" s="36" t="s">
        <v>71</v>
      </c>
      <c r="C3" s="36" t="s">
        <v>8</v>
      </c>
      <c r="D3" s="45" t="s">
        <v>53</v>
      </c>
      <c r="E3" s="47">
        <v>3419.8</v>
      </c>
      <c r="F3" s="48">
        <v>1880.2</v>
      </c>
      <c r="G3" s="48">
        <v>5300</v>
      </c>
      <c r="H3" s="27"/>
      <c r="J3" s="74"/>
      <c r="K3" s="74" t="s">
        <v>13</v>
      </c>
      <c r="L3" s="48" t="s">
        <v>14</v>
      </c>
      <c r="M3" s="74" t="s">
        <v>15</v>
      </c>
    </row>
    <row r="4" spans="2:14" ht="15" x14ac:dyDescent="0.25">
      <c r="B4" s="36" t="s">
        <v>92</v>
      </c>
      <c r="C4" s="36" t="s">
        <v>7</v>
      </c>
      <c r="D4" s="45" t="s">
        <v>54</v>
      </c>
      <c r="E4" s="47">
        <v>4635.1399999999994</v>
      </c>
      <c r="F4" s="48">
        <v>1025.5999999999999</v>
      </c>
      <c r="G4" s="48">
        <v>5660.74</v>
      </c>
      <c r="H4" s="27"/>
      <c r="J4" s="46" t="s">
        <v>53</v>
      </c>
      <c r="K4" s="49">
        <v>3419.8</v>
      </c>
      <c r="L4" s="50">
        <v>1880.2</v>
      </c>
      <c r="M4" s="50">
        <v>5300</v>
      </c>
    </row>
    <row r="5" spans="2:14" ht="15" x14ac:dyDescent="0.25">
      <c r="B5" s="36" t="s">
        <v>93</v>
      </c>
      <c r="C5" s="36" t="s">
        <v>8</v>
      </c>
      <c r="D5" s="45" t="s">
        <v>55</v>
      </c>
      <c r="E5" s="47">
        <v>1910.5671428571432</v>
      </c>
      <c r="F5" s="48">
        <v>740.6</v>
      </c>
      <c r="G5" s="48">
        <v>2651.1671428571431</v>
      </c>
      <c r="J5" s="45" t="s">
        <v>54</v>
      </c>
      <c r="K5" s="47">
        <v>4635.1399999999994</v>
      </c>
      <c r="L5" s="48">
        <v>1025.5999999999999</v>
      </c>
      <c r="M5" s="48">
        <v>5660.74</v>
      </c>
    </row>
    <row r="6" spans="2:14" ht="15" x14ac:dyDescent="0.25">
      <c r="B6" s="36" t="s">
        <v>72</v>
      </c>
      <c r="C6" s="36" t="s">
        <v>58</v>
      </c>
      <c r="D6" s="45" t="s">
        <v>57</v>
      </c>
      <c r="E6" s="47">
        <v>2819.8</v>
      </c>
      <c r="F6" s="48">
        <v>1880.2</v>
      </c>
      <c r="G6" s="48">
        <v>4700</v>
      </c>
      <c r="J6" s="45" t="s">
        <v>55</v>
      </c>
      <c r="K6" s="47">
        <v>1910.5671428571432</v>
      </c>
      <c r="L6" s="48">
        <v>740.6</v>
      </c>
      <c r="M6" s="48">
        <v>2651.1671428571431</v>
      </c>
    </row>
    <row r="7" spans="2:14" ht="15" x14ac:dyDescent="0.25">
      <c r="B7" s="36" t="s">
        <v>73</v>
      </c>
      <c r="C7" s="36" t="s">
        <v>7</v>
      </c>
      <c r="D7" s="46" t="s">
        <v>59</v>
      </c>
      <c r="E7" s="49">
        <v>5915.14</v>
      </c>
      <c r="F7" s="50">
        <v>1304</v>
      </c>
      <c r="G7" s="50">
        <v>7219.14</v>
      </c>
      <c r="J7" s="45" t="s">
        <v>57</v>
      </c>
      <c r="K7" s="47">
        <v>2819.8</v>
      </c>
      <c r="L7" s="48">
        <v>1880.2</v>
      </c>
      <c r="M7" s="48">
        <v>4700</v>
      </c>
    </row>
    <row r="8" spans="2:14" ht="15" x14ac:dyDescent="0.25">
      <c r="B8" s="36" t="s">
        <v>74</v>
      </c>
      <c r="C8" s="36" t="s">
        <v>7</v>
      </c>
      <c r="D8" s="45" t="s">
        <v>79</v>
      </c>
      <c r="E8" s="47">
        <v>5155.1200000000008</v>
      </c>
      <c r="F8" s="48">
        <v>1910.6</v>
      </c>
      <c r="G8" s="48">
        <v>7065.72</v>
      </c>
      <c r="I8" s="27"/>
      <c r="J8" s="45" t="s">
        <v>59</v>
      </c>
      <c r="K8" s="47">
        <v>5915.14</v>
      </c>
      <c r="L8" s="48">
        <v>1304</v>
      </c>
      <c r="M8" s="48">
        <v>7219.14</v>
      </c>
      <c r="N8" s="75"/>
    </row>
    <row r="9" spans="2:14" ht="15" x14ac:dyDescent="0.25">
      <c r="B9" s="36" t="s">
        <v>75</v>
      </c>
      <c r="C9" s="36" t="s">
        <v>8</v>
      </c>
      <c r="D9" s="45" t="s">
        <v>80</v>
      </c>
      <c r="E9" s="52">
        <v>4559.67</v>
      </c>
      <c r="F9" s="53">
        <v>1362</v>
      </c>
      <c r="G9" s="53">
        <v>5921.67</v>
      </c>
      <c r="J9" s="45" t="s">
        <v>79</v>
      </c>
      <c r="K9" s="47">
        <v>5155.1200000000008</v>
      </c>
      <c r="L9" s="48">
        <v>1910.6</v>
      </c>
      <c r="M9" s="48">
        <v>7065.72</v>
      </c>
    </row>
    <row r="10" spans="2:14" ht="15" x14ac:dyDescent="0.25">
      <c r="B10" s="36" t="s">
        <v>86</v>
      </c>
      <c r="C10" s="36" t="s">
        <v>8</v>
      </c>
      <c r="D10" s="45" t="s">
        <v>81</v>
      </c>
      <c r="E10" s="52">
        <v>4969.54</v>
      </c>
      <c r="F10" s="53">
        <v>1412.2</v>
      </c>
      <c r="G10" s="53">
        <v>6381.74</v>
      </c>
      <c r="I10" s="28"/>
      <c r="J10" s="51" t="s">
        <v>80</v>
      </c>
      <c r="K10" s="52">
        <v>4559.67</v>
      </c>
      <c r="L10" s="53">
        <v>1362</v>
      </c>
      <c r="M10" s="53">
        <v>5921.67</v>
      </c>
    </row>
    <row r="11" spans="2:14" ht="15" x14ac:dyDescent="0.25">
      <c r="B11" s="36" t="s">
        <v>94</v>
      </c>
      <c r="C11" s="36" t="s">
        <v>8</v>
      </c>
      <c r="D11" s="45" t="s">
        <v>82</v>
      </c>
      <c r="E11" s="52">
        <v>4469.8</v>
      </c>
      <c r="F11" s="53">
        <v>1880.2</v>
      </c>
      <c r="G11" s="53">
        <v>6350</v>
      </c>
      <c r="I11" s="28"/>
      <c r="J11" s="51" t="s">
        <v>81</v>
      </c>
      <c r="K11" s="52">
        <v>4969.54</v>
      </c>
      <c r="L11" s="53">
        <v>1412.2</v>
      </c>
      <c r="M11" s="53">
        <v>6381.74</v>
      </c>
    </row>
    <row r="12" spans="2:14" ht="15" x14ac:dyDescent="0.25">
      <c r="B12" s="36" t="s">
        <v>87</v>
      </c>
      <c r="C12" s="36" t="s">
        <v>8</v>
      </c>
      <c r="D12" s="45" t="s">
        <v>65</v>
      </c>
      <c r="E12" s="52">
        <v>4305.93</v>
      </c>
      <c r="F12" s="53">
        <v>3422.6</v>
      </c>
      <c r="G12" s="53">
        <v>7728.5300000000007</v>
      </c>
      <c r="I12" s="28"/>
      <c r="J12" s="51" t="s">
        <v>82</v>
      </c>
      <c r="K12" s="52">
        <v>4469.8</v>
      </c>
      <c r="L12" s="53">
        <v>1880.2</v>
      </c>
      <c r="M12" s="53">
        <v>6350</v>
      </c>
    </row>
    <row r="13" spans="2:14" ht="15" x14ac:dyDescent="0.2">
      <c r="B13" s="36" t="s">
        <v>97</v>
      </c>
      <c r="C13" s="36" t="s">
        <v>69</v>
      </c>
      <c r="D13" s="51" t="s">
        <v>66</v>
      </c>
      <c r="E13" s="52">
        <v>4177.1000000000004</v>
      </c>
      <c r="F13" s="53">
        <v>4180</v>
      </c>
      <c r="G13" s="53">
        <v>8357.1</v>
      </c>
      <c r="I13" s="28"/>
      <c r="J13" s="51" t="s">
        <v>66</v>
      </c>
      <c r="K13" s="52">
        <v>4177.1000000000004</v>
      </c>
      <c r="L13" s="53">
        <v>4180</v>
      </c>
      <c r="M13" s="53">
        <v>8357.1</v>
      </c>
    </row>
    <row r="14" spans="2:14" ht="15" x14ac:dyDescent="0.2">
      <c r="B14" s="36" t="s">
        <v>123</v>
      </c>
      <c r="C14" s="36" t="s">
        <v>8</v>
      </c>
      <c r="D14" s="51" t="s">
        <v>88</v>
      </c>
      <c r="E14" s="52">
        <v>501.44999999999993</v>
      </c>
      <c r="F14" s="53">
        <v>641.4</v>
      </c>
      <c r="G14" s="53">
        <v>1142.8499999999999</v>
      </c>
      <c r="I14" s="28"/>
      <c r="J14" s="51" t="s">
        <v>65</v>
      </c>
      <c r="K14" s="52">
        <v>4305.93</v>
      </c>
      <c r="L14" s="53">
        <v>3422.6</v>
      </c>
      <c r="M14" s="53">
        <v>7728.5300000000007</v>
      </c>
    </row>
    <row r="15" spans="2:14" ht="15" x14ac:dyDescent="0.2">
      <c r="B15" s="36" t="s">
        <v>124</v>
      </c>
      <c r="C15" s="36" t="s">
        <v>8</v>
      </c>
      <c r="D15" s="51" t="s">
        <v>67</v>
      </c>
      <c r="E15" s="52">
        <v>758.19999999999982</v>
      </c>
      <c r="F15" s="53">
        <v>3041.8</v>
      </c>
      <c r="G15" s="53">
        <v>3800</v>
      </c>
      <c r="I15" s="28"/>
      <c r="J15" s="51" t="s">
        <v>88</v>
      </c>
      <c r="K15" s="52">
        <v>501.44999999999993</v>
      </c>
      <c r="L15" s="53">
        <v>641.4</v>
      </c>
      <c r="M15" s="53">
        <v>1142.8499999999999</v>
      </c>
    </row>
    <row r="16" spans="2:14" ht="15" x14ac:dyDescent="0.2">
      <c r="B16" s="36" t="s">
        <v>125</v>
      </c>
      <c r="C16" s="36" t="s">
        <v>70</v>
      </c>
      <c r="D16" s="51" t="s">
        <v>68</v>
      </c>
      <c r="E16" s="52">
        <v>1820</v>
      </c>
      <c r="F16" s="53">
        <v>4180</v>
      </c>
      <c r="G16" s="53">
        <v>6000</v>
      </c>
      <c r="I16" s="28"/>
      <c r="J16" s="76" t="s">
        <v>111</v>
      </c>
      <c r="K16" s="52">
        <v>1433.5714285714284</v>
      </c>
      <c r="L16" s="53">
        <v>1910.6</v>
      </c>
      <c r="M16" s="53">
        <v>3344.1714285714284</v>
      </c>
    </row>
    <row r="17" spans="2:13" ht="15" x14ac:dyDescent="0.2">
      <c r="B17" s="36" t="s">
        <v>126</v>
      </c>
      <c r="C17" s="36" t="s">
        <v>85</v>
      </c>
      <c r="D17" s="51" t="s">
        <v>83</v>
      </c>
      <c r="E17" s="52">
        <v>4285.68</v>
      </c>
      <c r="F17" s="53">
        <v>4180</v>
      </c>
      <c r="G17" s="53">
        <v>8465.68</v>
      </c>
      <c r="I17" s="28"/>
      <c r="J17" s="51" t="s">
        <v>68</v>
      </c>
      <c r="K17" s="52">
        <v>1820</v>
      </c>
      <c r="L17" s="53">
        <v>4180</v>
      </c>
      <c r="M17" s="53">
        <v>6000</v>
      </c>
    </row>
    <row r="18" spans="2:13" ht="15" x14ac:dyDescent="0.2">
      <c r="B18" s="36" t="s">
        <v>127</v>
      </c>
      <c r="C18" s="38" t="s">
        <v>8</v>
      </c>
      <c r="D18" s="51" t="s">
        <v>84</v>
      </c>
      <c r="E18" s="52">
        <v>1554.73</v>
      </c>
      <c r="F18" s="53">
        <v>2078.6</v>
      </c>
      <c r="G18" s="53">
        <v>3633.33</v>
      </c>
      <c r="I18" s="28"/>
      <c r="J18" s="51" t="s">
        <v>83</v>
      </c>
      <c r="K18" s="52">
        <v>4285.68</v>
      </c>
      <c r="L18" s="53">
        <v>4180</v>
      </c>
      <c r="M18" s="53">
        <v>8465.68</v>
      </c>
    </row>
    <row r="19" spans="2:13" ht="15" x14ac:dyDescent="0.2">
      <c r="B19" s="36" t="s">
        <v>128</v>
      </c>
      <c r="C19" s="38" t="s">
        <v>8</v>
      </c>
      <c r="D19" s="51" t="s">
        <v>89</v>
      </c>
      <c r="E19" s="52">
        <v>2971.2</v>
      </c>
      <c r="F19" s="53">
        <v>3041.8</v>
      </c>
      <c r="G19" s="53">
        <v>6013</v>
      </c>
      <c r="I19" s="28"/>
      <c r="J19" s="51" t="s">
        <v>67</v>
      </c>
      <c r="K19" s="52">
        <v>758.19999999999982</v>
      </c>
      <c r="L19" s="53">
        <v>3041.8</v>
      </c>
      <c r="M19" s="53">
        <v>3800</v>
      </c>
    </row>
    <row r="20" spans="2:13" ht="15" x14ac:dyDescent="0.2">
      <c r="B20" s="36" t="s">
        <v>129</v>
      </c>
      <c r="C20" s="38" t="s">
        <v>8</v>
      </c>
      <c r="D20" s="51" t="s">
        <v>90</v>
      </c>
      <c r="E20" s="52">
        <v>3468.2</v>
      </c>
      <c r="F20" s="53">
        <v>3041.8</v>
      </c>
      <c r="G20" s="53">
        <v>6510</v>
      </c>
      <c r="I20" s="28"/>
      <c r="J20" s="51" t="s">
        <v>89</v>
      </c>
      <c r="K20" s="52">
        <v>2971.2</v>
      </c>
      <c r="L20" s="53">
        <v>3041.8</v>
      </c>
      <c r="M20" s="53">
        <v>6013</v>
      </c>
    </row>
    <row r="21" spans="2:13" ht="15" x14ac:dyDescent="0.2">
      <c r="B21" s="36" t="s">
        <v>130</v>
      </c>
      <c r="C21" s="38" t="s">
        <v>8</v>
      </c>
      <c r="D21" s="51" t="s">
        <v>91</v>
      </c>
      <c r="E21" s="52">
        <v>1828.1999999999998</v>
      </c>
      <c r="F21" s="53">
        <v>3041.8</v>
      </c>
      <c r="G21" s="53">
        <v>4870</v>
      </c>
      <c r="I21" s="28"/>
      <c r="J21" s="51" t="s">
        <v>112</v>
      </c>
      <c r="K21" s="52">
        <v>2305.0000000000005</v>
      </c>
      <c r="L21" s="53">
        <v>1910.6</v>
      </c>
      <c r="M21" s="53">
        <v>4215.6000000000004</v>
      </c>
    </row>
    <row r="22" spans="2:13" ht="15" x14ac:dyDescent="0.2">
      <c r="B22" s="36" t="s">
        <v>131</v>
      </c>
      <c r="C22" s="38" t="s">
        <v>8</v>
      </c>
      <c r="D22" s="51" t="s">
        <v>96</v>
      </c>
      <c r="E22" s="52">
        <v>1637.5</v>
      </c>
      <c r="F22" s="53">
        <v>1618</v>
      </c>
      <c r="G22" s="53">
        <v>3255.5</v>
      </c>
      <c r="I22" s="28"/>
      <c r="J22" s="51" t="s">
        <v>113</v>
      </c>
      <c r="K22" s="52">
        <v>4017.0000000000005</v>
      </c>
      <c r="L22" s="53">
        <v>1910.6</v>
      </c>
      <c r="M22" s="53">
        <v>5927.6</v>
      </c>
    </row>
    <row r="23" spans="2:13" ht="15" x14ac:dyDescent="0.2">
      <c r="B23" s="36" t="s">
        <v>132</v>
      </c>
      <c r="C23" s="38" t="s">
        <v>122</v>
      </c>
      <c r="D23" s="51" t="s">
        <v>112</v>
      </c>
      <c r="E23" s="52">
        <v>2305.0000000000005</v>
      </c>
      <c r="F23" s="53">
        <v>1910.6</v>
      </c>
      <c r="G23" s="53">
        <v>4215.6000000000004</v>
      </c>
      <c r="J23" s="51" t="s">
        <v>114</v>
      </c>
      <c r="K23" s="52">
        <v>3447.0000000000005</v>
      </c>
      <c r="L23" s="53">
        <v>1910.6</v>
      </c>
      <c r="M23" s="53">
        <v>5357.6</v>
      </c>
    </row>
    <row r="24" spans="2:13" ht="15" x14ac:dyDescent="0.2">
      <c r="B24" s="36" t="s">
        <v>133</v>
      </c>
      <c r="C24" s="38" t="s">
        <v>122</v>
      </c>
      <c r="D24" s="51" t="s">
        <v>113</v>
      </c>
      <c r="E24" s="52">
        <v>4017.0000000000005</v>
      </c>
      <c r="F24" s="53">
        <v>1910.6</v>
      </c>
      <c r="G24" s="53">
        <v>5927.6</v>
      </c>
      <c r="J24" s="51" t="s">
        <v>115</v>
      </c>
      <c r="K24" s="52">
        <v>3447.0000000000005</v>
      </c>
      <c r="L24" s="53">
        <v>1910.6</v>
      </c>
      <c r="M24" s="53">
        <v>5357.6</v>
      </c>
    </row>
    <row r="25" spans="2:13" ht="15" x14ac:dyDescent="0.2">
      <c r="B25" s="36" t="s">
        <v>134</v>
      </c>
      <c r="C25" s="38" t="s">
        <v>122</v>
      </c>
      <c r="D25" s="51" t="s">
        <v>114</v>
      </c>
      <c r="E25" s="52">
        <v>3447.0000000000005</v>
      </c>
      <c r="F25" s="53">
        <v>1910.6</v>
      </c>
      <c r="G25" s="53">
        <v>5357.6</v>
      </c>
      <c r="J25" s="51" t="s">
        <v>84</v>
      </c>
      <c r="K25" s="52">
        <v>1554.73</v>
      </c>
      <c r="L25" s="53">
        <v>2078.6</v>
      </c>
      <c r="M25" s="53">
        <v>3633.33</v>
      </c>
    </row>
    <row r="26" spans="2:13" ht="15" x14ac:dyDescent="0.2">
      <c r="B26" s="36" t="s">
        <v>135</v>
      </c>
      <c r="C26" s="38" t="s">
        <v>122</v>
      </c>
      <c r="D26" s="51" t="s">
        <v>115</v>
      </c>
      <c r="E26" s="52">
        <v>3447.0000000000005</v>
      </c>
      <c r="F26" s="53">
        <v>1910.6</v>
      </c>
      <c r="G26" s="53">
        <v>5357.6</v>
      </c>
      <c r="J26" s="51" t="s">
        <v>90</v>
      </c>
      <c r="K26" s="52">
        <v>3468.2</v>
      </c>
      <c r="L26" s="53">
        <v>3041.8</v>
      </c>
      <c r="M26" s="53">
        <v>6510</v>
      </c>
    </row>
    <row r="27" spans="2:13" ht="15" x14ac:dyDescent="0.2">
      <c r="B27" s="36" t="s">
        <v>136</v>
      </c>
      <c r="C27" s="38" t="s">
        <v>8</v>
      </c>
      <c r="D27" s="51" t="s">
        <v>116</v>
      </c>
      <c r="E27" s="52">
        <v>1805</v>
      </c>
      <c r="F27" s="53">
        <v>1910.6</v>
      </c>
      <c r="G27" s="53">
        <v>3715.6</v>
      </c>
      <c r="J27" s="51" t="s">
        <v>91</v>
      </c>
      <c r="K27" s="52">
        <v>1828.1999999999998</v>
      </c>
      <c r="L27" s="53">
        <v>3041.8</v>
      </c>
      <c r="M27" s="53">
        <v>4870</v>
      </c>
    </row>
    <row r="28" spans="2:13" ht="15" x14ac:dyDescent="0.2">
      <c r="B28" s="36" t="s">
        <v>137</v>
      </c>
      <c r="C28" s="38" t="s">
        <v>8</v>
      </c>
      <c r="D28" s="51" t="s">
        <v>117</v>
      </c>
      <c r="E28" s="52">
        <v>863.8</v>
      </c>
      <c r="F28" s="53">
        <v>636.20000000000005</v>
      </c>
      <c r="G28" s="53">
        <v>1500</v>
      </c>
      <c r="J28" s="51" t="s">
        <v>96</v>
      </c>
      <c r="K28" s="52">
        <v>1637.5</v>
      </c>
      <c r="L28" s="53">
        <v>1618</v>
      </c>
      <c r="M28" s="53">
        <v>3255.5</v>
      </c>
    </row>
    <row r="29" spans="2:13" ht="15" x14ac:dyDescent="0.2">
      <c r="B29" s="36" t="s">
        <v>138</v>
      </c>
      <c r="C29" s="38" t="s">
        <v>8</v>
      </c>
      <c r="D29" s="51" t="s">
        <v>118</v>
      </c>
      <c r="E29" s="52">
        <v>1805</v>
      </c>
      <c r="F29" s="53">
        <v>1910.6</v>
      </c>
      <c r="G29" s="53">
        <v>3715.6</v>
      </c>
      <c r="J29" s="51" t="s">
        <v>116</v>
      </c>
      <c r="K29" s="52">
        <v>1805</v>
      </c>
      <c r="L29" s="53">
        <v>1910.6</v>
      </c>
      <c r="M29" s="53">
        <v>3715.6</v>
      </c>
    </row>
    <row r="30" spans="2:13" ht="15" x14ac:dyDescent="0.2">
      <c r="B30" s="36" t="s">
        <v>139</v>
      </c>
      <c r="C30" s="38" t="s">
        <v>8</v>
      </c>
      <c r="D30" s="51" t="s">
        <v>119</v>
      </c>
      <c r="E30" s="52">
        <v>3376.0000000000005</v>
      </c>
      <c r="F30" s="53">
        <v>1910.6</v>
      </c>
      <c r="G30" s="53">
        <v>5286.6</v>
      </c>
      <c r="J30" s="51" t="s">
        <v>117</v>
      </c>
      <c r="K30" s="52">
        <v>863.8</v>
      </c>
      <c r="L30" s="53">
        <v>636.20000000000005</v>
      </c>
      <c r="M30" s="53">
        <v>1500</v>
      </c>
    </row>
    <row r="31" spans="2:13" ht="15" x14ac:dyDescent="0.2">
      <c r="B31" s="36" t="s">
        <v>140</v>
      </c>
      <c r="C31" s="38" t="s">
        <v>8</v>
      </c>
      <c r="D31" s="51" t="s">
        <v>120</v>
      </c>
      <c r="E31" s="52">
        <v>1805</v>
      </c>
      <c r="F31" s="53">
        <v>1910.6</v>
      </c>
      <c r="G31" s="53">
        <v>3715.6</v>
      </c>
      <c r="J31" s="51" t="s">
        <v>118</v>
      </c>
      <c r="K31" s="52">
        <v>1805</v>
      </c>
      <c r="L31" s="53">
        <v>1910.6</v>
      </c>
      <c r="M31" s="53">
        <v>3715.6</v>
      </c>
    </row>
    <row r="32" spans="2:13" ht="15" x14ac:dyDescent="0.2">
      <c r="B32" s="36" t="s">
        <v>141</v>
      </c>
      <c r="C32" s="38" t="s">
        <v>8</v>
      </c>
      <c r="D32" s="76" t="s">
        <v>111</v>
      </c>
      <c r="E32" s="52">
        <v>1433.5714285714284</v>
      </c>
      <c r="F32" s="53">
        <v>1910.6</v>
      </c>
      <c r="G32" s="53">
        <v>3344.1714285714284</v>
      </c>
      <c r="J32" s="51" t="s">
        <v>119</v>
      </c>
      <c r="K32" s="52">
        <v>3376.0000000000005</v>
      </c>
      <c r="L32" s="53">
        <v>1910.6</v>
      </c>
      <c r="M32" s="53">
        <v>5286.6</v>
      </c>
    </row>
    <row r="33" spans="2:13" x14ac:dyDescent="0.2">
      <c r="J33" s="51" t="s">
        <v>120</v>
      </c>
      <c r="K33" s="52">
        <v>1805</v>
      </c>
      <c r="L33" s="53">
        <v>1910.6</v>
      </c>
      <c r="M33" s="53">
        <v>3715.6</v>
      </c>
    </row>
    <row r="38" spans="2:13" x14ac:dyDescent="0.2">
      <c r="B38" s="17"/>
      <c r="C38" s="17"/>
      <c r="E38" s="17"/>
    </row>
  </sheetData>
  <autoFilter ref="J2:M2" xr:uid="{AD3E8E4A-BED4-4DE7-B297-11A5763956EB}"/>
  <mergeCells count="2">
    <mergeCell ref="B1:F1"/>
    <mergeCell ref="J1:M1"/>
  </mergeCells>
  <phoneticPr fontId="23" type="noConversion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84896-C79C-465B-9C2E-F080F15A6973}">
  <sheetPr>
    <pageSetUpPr fitToPage="1"/>
  </sheetPr>
  <dimension ref="A1:N41"/>
  <sheetViews>
    <sheetView showGridLines="0" workbookViewId="0">
      <selection activeCell="D13" sqref="D13"/>
    </sheetView>
  </sheetViews>
  <sheetFormatPr baseColWidth="10" defaultColWidth="0" defaultRowHeight="15" x14ac:dyDescent="0.25"/>
  <cols>
    <col min="1" max="1" width="7.5703125" customWidth="1"/>
    <col min="2" max="13" width="11.42578125" customWidth="1"/>
    <col min="14" max="14" width="0" hidden="1" customWidth="1"/>
    <col min="15" max="16384" width="11.42578125" hidden="1"/>
  </cols>
  <sheetData>
    <row r="1" spans="1:13" ht="15.75" thickBot="1" x14ac:dyDescent="0.3"/>
    <row r="2" spans="1:13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95" t="s">
        <v>0</v>
      </c>
      <c r="L2" s="96"/>
      <c r="M2" s="3"/>
    </row>
    <row r="3" spans="1:13" ht="15.75" thickBot="1" x14ac:dyDescent="0.3">
      <c r="A3" s="4"/>
      <c r="K3" s="97"/>
      <c r="L3" s="98"/>
      <c r="M3" s="5"/>
    </row>
    <row r="4" spans="1:13" ht="15" customHeight="1" x14ac:dyDescent="0.25">
      <c r="A4" s="4"/>
      <c r="K4" s="122" t="s">
        <v>95</v>
      </c>
      <c r="L4" s="100"/>
      <c r="M4" s="5"/>
    </row>
    <row r="5" spans="1:13" ht="15.75" customHeight="1" thickBot="1" x14ac:dyDescent="0.3">
      <c r="A5" s="4"/>
      <c r="K5" s="101"/>
      <c r="L5" s="102"/>
      <c r="M5" s="5"/>
    </row>
    <row r="6" spans="1:13" x14ac:dyDescent="0.25">
      <c r="A6" s="4"/>
      <c r="K6" s="6"/>
      <c r="L6" s="6"/>
      <c r="M6" s="5"/>
    </row>
    <row r="7" spans="1:13" x14ac:dyDescent="0.25">
      <c r="A7" s="4"/>
      <c r="M7" s="5"/>
    </row>
    <row r="8" spans="1:13" ht="15.75" thickBot="1" x14ac:dyDescent="0.3">
      <c r="A8" s="4"/>
      <c r="M8" s="5"/>
    </row>
    <row r="9" spans="1:13" ht="15.75" thickBot="1" x14ac:dyDescent="0.3">
      <c r="A9" s="4"/>
      <c r="B9" s="103" t="s">
        <v>1</v>
      </c>
      <c r="C9" s="104"/>
      <c r="D9" s="103" t="s">
        <v>18</v>
      </c>
      <c r="E9" s="104"/>
      <c r="F9" s="103" t="s">
        <v>2</v>
      </c>
      <c r="G9" s="104"/>
      <c r="H9" s="7" t="s">
        <v>3</v>
      </c>
      <c r="I9" s="103" t="s">
        <v>9</v>
      </c>
      <c r="J9" s="104"/>
      <c r="K9" s="103" t="s">
        <v>5</v>
      </c>
      <c r="L9" s="104"/>
      <c r="M9" s="5"/>
    </row>
    <row r="10" spans="1:13" ht="15" customHeight="1" x14ac:dyDescent="0.25">
      <c r="A10" s="4"/>
      <c r="B10" s="77" t="str">
        <f>VLOOKUP(D10,'PERSONAL ADMVO'!$B$4:$D$20,3,0)</f>
        <v>Administración</v>
      </c>
      <c r="C10" s="78"/>
      <c r="D10" s="83">
        <v>205</v>
      </c>
      <c r="E10" s="84"/>
      <c r="F10" s="134" t="str">
        <f>VLOOKUP(D10,'PERSONAL ADMVO'!$B$4:$C$20,2,0)</f>
        <v>GOMEZ PALOMO ALMA LYDIA</v>
      </c>
      <c r="G10" s="84"/>
      <c r="H10" s="89"/>
      <c r="I10" s="83">
        <v>16</v>
      </c>
      <c r="J10" s="84"/>
      <c r="K10" s="135" t="s">
        <v>108</v>
      </c>
      <c r="L10" s="136"/>
      <c r="M10" s="5"/>
    </row>
    <row r="11" spans="1:13" x14ac:dyDescent="0.25">
      <c r="A11" s="4"/>
      <c r="B11" s="79"/>
      <c r="C11" s="80"/>
      <c r="D11" s="85"/>
      <c r="E11" s="86"/>
      <c r="F11" s="85"/>
      <c r="G11" s="86"/>
      <c r="H11" s="90"/>
      <c r="I11" s="85"/>
      <c r="J11" s="86"/>
      <c r="K11" s="137"/>
      <c r="L11" s="138"/>
      <c r="M11" s="5"/>
    </row>
    <row r="12" spans="1:13" ht="15.75" thickBot="1" x14ac:dyDescent="0.3">
      <c r="A12" s="4"/>
      <c r="B12" s="81"/>
      <c r="C12" s="82"/>
      <c r="D12" s="87"/>
      <c r="E12" s="88"/>
      <c r="F12" s="87"/>
      <c r="G12" s="88"/>
      <c r="H12" s="91"/>
      <c r="I12" s="87"/>
      <c r="J12" s="88"/>
      <c r="K12" s="139"/>
      <c r="L12" s="140"/>
      <c r="M12" s="5"/>
    </row>
    <row r="13" spans="1:13" x14ac:dyDescent="0.25">
      <c r="A13" s="4"/>
      <c r="I13" s="106" t="s">
        <v>33</v>
      </c>
      <c r="J13" s="106"/>
      <c r="K13" s="105">
        <f>VLOOKUP(D10,'PERSONAL ADMVO'!$B$4:$E$20,4,0)</f>
        <v>846.56</v>
      </c>
      <c r="L13" s="105"/>
      <c r="M13" s="5"/>
    </row>
    <row r="14" spans="1:13" x14ac:dyDescent="0.25">
      <c r="A14" s="4"/>
      <c r="I14" s="106" t="s">
        <v>26</v>
      </c>
      <c r="J14" s="106"/>
      <c r="K14" s="107">
        <f>VLOOKUP(D10,'PERSONAL ADMVO'!$B$4:$F$20,5,0)</f>
        <v>833.8</v>
      </c>
      <c r="L14" s="107"/>
      <c r="M14" s="5"/>
    </row>
    <row r="15" spans="1:13" x14ac:dyDescent="0.25">
      <c r="A15" s="4"/>
      <c r="I15" s="20"/>
      <c r="J15" s="20"/>
      <c r="K15" s="107"/>
      <c r="L15" s="107"/>
      <c r="M15" s="5"/>
    </row>
    <row r="16" spans="1:13" x14ac:dyDescent="0.25">
      <c r="A16" s="4"/>
      <c r="H16" s="109" t="s">
        <v>6</v>
      </c>
      <c r="I16" s="109"/>
      <c r="J16" s="108">
        <f>SUM(K13:L15)</f>
        <v>1680.36</v>
      </c>
      <c r="K16" s="108"/>
      <c r="L16" s="108"/>
      <c r="M16" s="5"/>
    </row>
    <row r="17" spans="1:13" ht="15.75" thickBot="1" x14ac:dyDescent="0.3">
      <c r="A17" s="4"/>
      <c r="B17" s="8"/>
      <c r="C17" s="8"/>
      <c r="D17" s="8"/>
      <c r="H17" s="109"/>
      <c r="I17" s="109"/>
      <c r="J17" s="108"/>
      <c r="K17" s="108"/>
      <c r="L17" s="108"/>
      <c r="M17" s="5"/>
    </row>
    <row r="18" spans="1:13" x14ac:dyDescent="0.25">
      <c r="A18" s="4"/>
      <c r="M18" s="5"/>
    </row>
    <row r="19" spans="1:13" x14ac:dyDescent="0.25">
      <c r="A19" s="4"/>
      <c r="M19" s="5"/>
    </row>
    <row r="22" spans="1:13" x14ac:dyDescent="0.25">
      <c r="A22" s="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4"/>
    </row>
    <row r="23" spans="1:13" ht="15.75" customHeight="1" thickBot="1" x14ac:dyDescent="0.3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3"/>
    </row>
    <row r="24" spans="1:13" ht="15" customHeight="1" x14ac:dyDescent="0.25">
      <c r="A24" s="4"/>
      <c r="J24" s="95" t="s">
        <v>0</v>
      </c>
      <c r="K24" s="96"/>
      <c r="L24" s="5"/>
      <c r="M24" s="132" t="s">
        <v>20</v>
      </c>
    </row>
    <row r="25" spans="1:13" ht="15.75" customHeight="1" thickBot="1" x14ac:dyDescent="0.3">
      <c r="A25" s="4"/>
      <c r="J25" s="130"/>
      <c r="K25" s="131"/>
      <c r="L25" s="5"/>
      <c r="M25" s="133"/>
    </row>
    <row r="26" spans="1:13" x14ac:dyDescent="0.25">
      <c r="A26" s="4"/>
      <c r="J26" s="122" t="s">
        <v>110</v>
      </c>
      <c r="K26" s="100"/>
      <c r="L26" s="5"/>
      <c r="M26" s="68">
        <v>11</v>
      </c>
    </row>
    <row r="27" spans="1:13" ht="15.75" thickBot="1" x14ac:dyDescent="0.3">
      <c r="A27" s="4"/>
      <c r="J27" s="101"/>
      <c r="K27" s="102"/>
      <c r="L27" s="5"/>
      <c r="M27" s="69">
        <v>7</v>
      </c>
    </row>
    <row r="28" spans="1:13" x14ac:dyDescent="0.25">
      <c r="A28" s="4"/>
      <c r="J28" s="6"/>
      <c r="K28" s="6"/>
      <c r="L28" s="5"/>
      <c r="M28" s="69">
        <v>22</v>
      </c>
    </row>
    <row r="29" spans="1:13" x14ac:dyDescent="0.25">
      <c r="A29" s="4"/>
      <c r="L29" s="5"/>
      <c r="M29" s="70">
        <v>50</v>
      </c>
    </row>
    <row r="30" spans="1:13" ht="15.75" thickBot="1" x14ac:dyDescent="0.3">
      <c r="A30" s="4"/>
      <c r="L30" s="5"/>
      <c r="M30" s="69">
        <v>47</v>
      </c>
    </row>
    <row r="31" spans="1:13" ht="15.75" thickBot="1" x14ac:dyDescent="0.3">
      <c r="A31" s="4"/>
      <c r="B31" s="103" t="s">
        <v>1</v>
      </c>
      <c r="C31" s="104"/>
      <c r="D31" s="103" t="s">
        <v>2</v>
      </c>
      <c r="E31" s="115"/>
      <c r="F31" s="115"/>
      <c r="G31" s="104"/>
      <c r="H31" s="103" t="s">
        <v>9</v>
      </c>
      <c r="I31" s="104"/>
      <c r="J31" s="103" t="s">
        <v>5</v>
      </c>
      <c r="K31" s="104"/>
      <c r="L31" s="5"/>
      <c r="M31" s="69">
        <v>170</v>
      </c>
    </row>
    <row r="32" spans="1:13" ht="15" customHeight="1" x14ac:dyDescent="0.25">
      <c r="A32" s="4"/>
      <c r="B32" s="77" t="s">
        <v>34</v>
      </c>
      <c r="C32" s="78"/>
      <c r="D32" s="83" t="s">
        <v>27</v>
      </c>
      <c r="E32" s="112"/>
      <c r="F32" s="112"/>
      <c r="G32" s="84"/>
      <c r="H32" s="77" t="s">
        <v>109</v>
      </c>
      <c r="I32" s="78"/>
      <c r="J32" s="124">
        <v>45884</v>
      </c>
      <c r="K32" s="125"/>
      <c r="L32" s="5"/>
      <c r="M32" s="69">
        <v>125</v>
      </c>
    </row>
    <row r="33" spans="1:13" x14ac:dyDescent="0.25">
      <c r="A33" s="4"/>
      <c r="B33" s="79"/>
      <c r="C33" s="80"/>
      <c r="D33" s="85"/>
      <c r="E33" s="113"/>
      <c r="F33" s="113"/>
      <c r="G33" s="86"/>
      <c r="H33" s="79"/>
      <c r="I33" s="80"/>
      <c r="J33" s="126"/>
      <c r="K33" s="127"/>
      <c r="L33" s="5"/>
      <c r="M33" s="69">
        <v>159</v>
      </c>
    </row>
    <row r="34" spans="1:13" ht="15.75" thickBot="1" x14ac:dyDescent="0.3">
      <c r="A34" s="4"/>
      <c r="B34" s="81"/>
      <c r="C34" s="82"/>
      <c r="D34" s="87"/>
      <c r="E34" s="114"/>
      <c r="F34" s="114"/>
      <c r="G34" s="88"/>
      <c r="H34" s="81"/>
      <c r="I34" s="82"/>
      <c r="J34" s="128"/>
      <c r="K34" s="129"/>
      <c r="L34" s="5"/>
      <c r="M34" s="69">
        <v>52</v>
      </c>
    </row>
    <row r="35" spans="1:13" x14ac:dyDescent="0.25">
      <c r="A35" s="4"/>
      <c r="H35" s="123" t="s">
        <v>33</v>
      </c>
      <c r="I35" s="123"/>
      <c r="J35" s="105">
        <v>10000</v>
      </c>
      <c r="K35" s="105"/>
      <c r="L35" s="5"/>
      <c r="M35" s="69">
        <v>177</v>
      </c>
    </row>
    <row r="36" spans="1:13" ht="15" customHeight="1" thickBot="1" x14ac:dyDescent="0.3">
      <c r="A36" s="4"/>
      <c r="H36" s="106"/>
      <c r="I36" s="106"/>
      <c r="J36" s="107"/>
      <c r="K36" s="107"/>
      <c r="L36" s="5"/>
      <c r="M36" s="69">
        <v>196</v>
      </c>
    </row>
    <row r="37" spans="1:13" ht="15.75" customHeight="1" thickBot="1" x14ac:dyDescent="0.3">
      <c r="A37" s="4"/>
      <c r="B37" s="8"/>
      <c r="C37" s="8"/>
      <c r="D37" s="8"/>
      <c r="H37" s="109"/>
      <c r="I37" s="116">
        <f>J35+J36</f>
        <v>10000</v>
      </c>
      <c r="J37" s="117"/>
      <c r="K37" s="118"/>
      <c r="L37" s="5"/>
      <c r="M37" s="69">
        <v>194</v>
      </c>
    </row>
    <row r="38" spans="1:13" ht="15.75" thickBot="1" x14ac:dyDescent="0.3">
      <c r="A38" s="4"/>
      <c r="H38" s="109"/>
      <c r="I38" s="119"/>
      <c r="J38" s="120"/>
      <c r="K38" s="121"/>
      <c r="L38" s="5"/>
      <c r="M38" s="69">
        <v>4</v>
      </c>
    </row>
    <row r="39" spans="1:13" x14ac:dyDescent="0.25">
      <c r="M39" s="69">
        <v>202</v>
      </c>
    </row>
    <row r="40" spans="1:13" ht="15.75" thickBot="1" x14ac:dyDescent="0.3">
      <c r="M40" s="71">
        <v>205</v>
      </c>
    </row>
    <row r="41" spans="1:13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1"/>
      <c r="M41" s="37">
        <v>203</v>
      </c>
    </row>
  </sheetData>
  <mergeCells count="37">
    <mergeCell ref="J24:K25"/>
    <mergeCell ref="M24:M25"/>
    <mergeCell ref="B10:C12"/>
    <mergeCell ref="F10:G12"/>
    <mergeCell ref="H10:H12"/>
    <mergeCell ref="H16:I17"/>
    <mergeCell ref="J16:L17"/>
    <mergeCell ref="D10:E12"/>
    <mergeCell ref="I10:J12"/>
    <mergeCell ref="K10:L12"/>
    <mergeCell ref="I13:J13"/>
    <mergeCell ref="K13:L13"/>
    <mergeCell ref="I14:J14"/>
    <mergeCell ref="K14:L14"/>
    <mergeCell ref="K15:L15"/>
    <mergeCell ref="K2:L3"/>
    <mergeCell ref="K4:L5"/>
    <mergeCell ref="B9:C9"/>
    <mergeCell ref="F9:G9"/>
    <mergeCell ref="I9:J9"/>
    <mergeCell ref="K9:L9"/>
    <mergeCell ref="D9:E9"/>
    <mergeCell ref="J26:K27"/>
    <mergeCell ref="H35:I35"/>
    <mergeCell ref="J35:K35"/>
    <mergeCell ref="J32:K34"/>
    <mergeCell ref="J31:K31"/>
    <mergeCell ref="H37:H38"/>
    <mergeCell ref="I37:K38"/>
    <mergeCell ref="J36:K36"/>
    <mergeCell ref="B32:C34"/>
    <mergeCell ref="H32:I34"/>
    <mergeCell ref="B31:C31"/>
    <mergeCell ref="H31:I31"/>
    <mergeCell ref="H36:I36"/>
    <mergeCell ref="D32:G34"/>
    <mergeCell ref="D31:G31"/>
  </mergeCells>
  <pageMargins left="0.70866141732283472" right="0.70866141732283472" top="0.74803149606299213" bottom="0.74803149606299213" header="0.31496062992125984" footer="0.31496062992125984"/>
  <pageSetup scale="8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9EE3B-F55D-42A9-AFCC-EAF927A65D25}">
  <sheetPr>
    <pageSetUpPr fitToPage="1"/>
  </sheetPr>
  <dimension ref="B1:M27"/>
  <sheetViews>
    <sheetView showGridLines="0" workbookViewId="0">
      <selection activeCell="C23" sqref="C23"/>
    </sheetView>
  </sheetViews>
  <sheetFormatPr baseColWidth="10" defaultRowHeight="15" x14ac:dyDescent="0.25"/>
  <cols>
    <col min="1" max="1" width="3.5703125" customWidth="1"/>
    <col min="2" max="2" width="6.140625" customWidth="1"/>
    <col min="3" max="3" width="32.85546875" bestFit="1" customWidth="1"/>
    <col min="4" max="4" width="21.7109375" bestFit="1" customWidth="1"/>
    <col min="5" max="5" width="14.7109375" style="29" bestFit="1" customWidth="1"/>
    <col min="6" max="6" width="12.7109375" style="29" bestFit="1" customWidth="1"/>
    <col min="7" max="7" width="14" style="29" bestFit="1" customWidth="1"/>
    <col min="8" max="8" width="2" customWidth="1"/>
    <col min="9" max="9" width="2.140625" customWidth="1"/>
    <col min="10" max="10" width="27.140625" bestFit="1" customWidth="1"/>
    <col min="11" max="12" width="13" bestFit="1" customWidth="1"/>
    <col min="13" max="13" width="21.28515625" bestFit="1" customWidth="1"/>
  </cols>
  <sheetData>
    <row r="1" spans="2:13" ht="19.5" thickBot="1" x14ac:dyDescent="0.35">
      <c r="B1" s="146" t="s">
        <v>62</v>
      </c>
      <c r="C1" s="147"/>
      <c r="D1" s="147"/>
      <c r="E1" s="147"/>
      <c r="F1" s="147"/>
      <c r="G1" s="148"/>
      <c r="J1" s="143" t="s">
        <v>101</v>
      </c>
      <c r="K1" s="144"/>
      <c r="L1" s="144"/>
      <c r="M1" s="145"/>
    </row>
    <row r="2" spans="2:13" ht="15.75" thickBot="1" x14ac:dyDescent="0.3">
      <c r="B2" s="153" t="s">
        <v>20</v>
      </c>
      <c r="C2" s="155" t="s">
        <v>21</v>
      </c>
      <c r="D2" s="151" t="s">
        <v>19</v>
      </c>
      <c r="E2" s="151" t="s">
        <v>16</v>
      </c>
      <c r="F2" s="151" t="s">
        <v>26</v>
      </c>
      <c r="G2" s="149" t="s">
        <v>30</v>
      </c>
      <c r="J2" s="54" t="s">
        <v>102</v>
      </c>
      <c r="K2" s="54" t="s">
        <v>13</v>
      </c>
      <c r="L2" s="54" t="s">
        <v>14</v>
      </c>
      <c r="M2" s="55" t="s">
        <v>15</v>
      </c>
    </row>
    <row r="3" spans="2:13" ht="15.75" thickBot="1" x14ac:dyDescent="0.3">
      <c r="B3" s="154"/>
      <c r="C3" s="156"/>
      <c r="D3" s="152"/>
      <c r="E3" s="152"/>
      <c r="F3" s="152"/>
      <c r="G3" s="150"/>
      <c r="H3" s="14"/>
      <c r="J3" s="56" t="s">
        <v>39</v>
      </c>
      <c r="K3" s="57">
        <v>7964.9400000000005</v>
      </c>
      <c r="L3" s="57">
        <v>3744.6</v>
      </c>
      <c r="M3" s="57">
        <v>11709.54</v>
      </c>
    </row>
    <row r="4" spans="2:13" ht="15.75" x14ac:dyDescent="0.25">
      <c r="B4" s="68">
        <v>11</v>
      </c>
      <c r="C4" s="65" t="s">
        <v>39</v>
      </c>
      <c r="D4" s="66" t="s">
        <v>11</v>
      </c>
      <c r="E4" s="67">
        <v>7964.9400000000005</v>
      </c>
      <c r="F4" s="67">
        <v>3744.6</v>
      </c>
      <c r="G4" s="67">
        <v>11709.54</v>
      </c>
      <c r="H4" s="16"/>
      <c r="J4" s="58" t="s">
        <v>50</v>
      </c>
      <c r="K4" s="59">
        <v>15969.8</v>
      </c>
      <c r="L4" s="59">
        <v>2651</v>
      </c>
      <c r="M4" s="59">
        <v>18620.8</v>
      </c>
    </row>
    <row r="5" spans="2:13" ht="15.75" x14ac:dyDescent="0.25">
      <c r="B5" s="69">
        <v>7</v>
      </c>
      <c r="C5" s="58" t="s">
        <v>50</v>
      </c>
      <c r="D5" s="41" t="s">
        <v>10</v>
      </c>
      <c r="E5" s="59">
        <v>15969.8</v>
      </c>
      <c r="F5" s="59">
        <v>2651</v>
      </c>
      <c r="G5" s="59">
        <v>18620.8</v>
      </c>
      <c r="H5" s="16"/>
      <c r="J5" s="58" t="s">
        <v>40</v>
      </c>
      <c r="K5" s="59">
        <v>3398.86</v>
      </c>
      <c r="L5" s="59">
        <v>2938.4</v>
      </c>
      <c r="M5" s="59">
        <v>6337.26</v>
      </c>
    </row>
    <row r="6" spans="2:13" ht="15.75" x14ac:dyDescent="0.25">
      <c r="B6" s="69">
        <v>22</v>
      </c>
      <c r="C6" s="58" t="s">
        <v>40</v>
      </c>
      <c r="D6" s="41" t="s">
        <v>12</v>
      </c>
      <c r="E6" s="59">
        <v>3398.86</v>
      </c>
      <c r="F6" s="59">
        <v>2938.4</v>
      </c>
      <c r="G6" s="59">
        <v>6337.26</v>
      </c>
      <c r="H6" s="16"/>
      <c r="J6" s="58" t="s">
        <v>41</v>
      </c>
      <c r="K6" s="59">
        <v>5465.82</v>
      </c>
      <c r="L6" s="59">
        <v>3586</v>
      </c>
      <c r="M6" s="59">
        <v>9051.82</v>
      </c>
    </row>
    <row r="7" spans="2:13" ht="15.75" x14ac:dyDescent="0.25">
      <c r="B7" s="70">
        <v>50</v>
      </c>
      <c r="C7" s="58" t="s">
        <v>41</v>
      </c>
      <c r="D7" s="41" t="s">
        <v>10</v>
      </c>
      <c r="E7" s="59">
        <v>5465.82</v>
      </c>
      <c r="F7" s="59">
        <v>3586</v>
      </c>
      <c r="G7" s="59">
        <v>9051.82</v>
      </c>
      <c r="H7" s="16"/>
      <c r="J7" s="58" t="s">
        <v>42</v>
      </c>
      <c r="K7" s="59">
        <v>5612.49</v>
      </c>
      <c r="L7" s="59">
        <v>3418</v>
      </c>
      <c r="M7" s="59">
        <v>9030.49</v>
      </c>
    </row>
    <row r="8" spans="2:13" ht="15.75" x14ac:dyDescent="0.25">
      <c r="B8" s="69">
        <v>47</v>
      </c>
      <c r="C8" s="58" t="s">
        <v>42</v>
      </c>
      <c r="D8" s="41" t="s">
        <v>105</v>
      </c>
      <c r="E8" s="59">
        <v>5612.49</v>
      </c>
      <c r="F8" s="59">
        <v>3418</v>
      </c>
      <c r="G8" s="59">
        <v>9030.49</v>
      </c>
      <c r="H8" s="16"/>
      <c r="J8" s="58" t="s">
        <v>31</v>
      </c>
      <c r="K8" s="59">
        <v>9098.7599999999984</v>
      </c>
      <c r="L8" s="59">
        <v>4288.8</v>
      </c>
      <c r="M8" s="59">
        <v>13387.559999999998</v>
      </c>
    </row>
    <row r="9" spans="2:13" ht="15.75" x14ac:dyDescent="0.25">
      <c r="B9" s="69">
        <v>170</v>
      </c>
      <c r="C9" s="58" t="s">
        <v>31</v>
      </c>
      <c r="D9" s="41" t="s">
        <v>10</v>
      </c>
      <c r="E9" s="59">
        <v>9098.7599999999984</v>
      </c>
      <c r="F9" s="59">
        <v>4288.8</v>
      </c>
      <c r="G9" s="59">
        <v>13387.559999999998</v>
      </c>
      <c r="H9" s="16"/>
      <c r="J9" s="58" t="s">
        <v>32</v>
      </c>
      <c r="K9" s="59">
        <v>3232.4399999999996</v>
      </c>
      <c r="L9" s="59">
        <v>4159</v>
      </c>
      <c r="M9" s="59">
        <v>7391.44</v>
      </c>
    </row>
    <row r="10" spans="2:13" ht="15.75" x14ac:dyDescent="0.25">
      <c r="B10" s="69">
        <v>125</v>
      </c>
      <c r="C10" s="58" t="s">
        <v>32</v>
      </c>
      <c r="D10" s="41" t="s">
        <v>12</v>
      </c>
      <c r="E10" s="59">
        <v>3232.4399999999996</v>
      </c>
      <c r="F10" s="59">
        <v>4159</v>
      </c>
      <c r="G10" s="59">
        <v>7391.44</v>
      </c>
      <c r="H10" s="16"/>
      <c r="J10" s="58" t="s">
        <v>47</v>
      </c>
      <c r="K10" s="59">
        <v>1505.8000000000002</v>
      </c>
      <c r="L10" s="59">
        <v>4094.2</v>
      </c>
      <c r="M10" s="59">
        <v>5600</v>
      </c>
    </row>
    <row r="11" spans="2:13" ht="15.75" x14ac:dyDescent="0.25">
      <c r="B11" s="69">
        <v>159</v>
      </c>
      <c r="C11" s="58" t="s">
        <v>47</v>
      </c>
      <c r="D11" s="41" t="s">
        <v>48</v>
      </c>
      <c r="E11" s="59">
        <v>1505.8000000000002</v>
      </c>
      <c r="F11" s="59">
        <v>4094.2</v>
      </c>
      <c r="G11" s="59">
        <v>5600</v>
      </c>
      <c r="H11" s="16"/>
      <c r="J11" s="58" t="s">
        <v>49</v>
      </c>
      <c r="K11" s="59">
        <v>7598.7799999999988</v>
      </c>
      <c r="L11" s="59">
        <v>3216.6</v>
      </c>
      <c r="M11" s="59">
        <v>10815.38</v>
      </c>
    </row>
    <row r="12" spans="2:13" ht="15.75" x14ac:dyDescent="0.25">
      <c r="B12" s="69">
        <v>52</v>
      </c>
      <c r="C12" s="58" t="s">
        <v>49</v>
      </c>
      <c r="D12" s="41" t="s">
        <v>23</v>
      </c>
      <c r="E12" s="59">
        <v>7598.7799999999988</v>
      </c>
      <c r="F12" s="59">
        <v>3216.6</v>
      </c>
      <c r="G12" s="59">
        <v>10815.38</v>
      </c>
      <c r="H12" s="16"/>
      <c r="J12" s="58" t="s">
        <v>56</v>
      </c>
      <c r="K12" s="59">
        <v>8998.66</v>
      </c>
      <c r="L12" s="59">
        <v>4289.2</v>
      </c>
      <c r="M12" s="59">
        <v>13287.86</v>
      </c>
    </row>
    <row r="13" spans="2:13" ht="15.75" x14ac:dyDescent="0.25">
      <c r="B13" s="69">
        <v>177</v>
      </c>
      <c r="C13" s="58" t="s">
        <v>56</v>
      </c>
      <c r="D13" s="41" t="s">
        <v>23</v>
      </c>
      <c r="E13" s="59">
        <v>8998.66</v>
      </c>
      <c r="F13" s="59">
        <v>4289.2</v>
      </c>
      <c r="G13" s="59">
        <v>13287.86</v>
      </c>
      <c r="H13" s="16"/>
      <c r="J13" s="58" t="s">
        <v>63</v>
      </c>
      <c r="K13" s="59">
        <v>441.51000000000113</v>
      </c>
      <c r="L13" s="59">
        <v>4289</v>
      </c>
      <c r="M13" s="59">
        <v>4730.5100000000011</v>
      </c>
    </row>
    <row r="14" spans="2:13" ht="15.75" x14ac:dyDescent="0.25">
      <c r="B14" s="69">
        <v>196</v>
      </c>
      <c r="C14" s="58" t="s">
        <v>63</v>
      </c>
      <c r="D14" s="41" t="s">
        <v>10</v>
      </c>
      <c r="E14" s="59">
        <v>441.51000000000113</v>
      </c>
      <c r="F14" s="59">
        <v>4289</v>
      </c>
      <c r="G14" s="59">
        <v>4730.5100000000011</v>
      </c>
      <c r="H14" s="16"/>
      <c r="J14" s="58" t="s">
        <v>64</v>
      </c>
      <c r="K14" s="59">
        <v>9964.2000000000007</v>
      </c>
      <c r="L14" s="59">
        <v>3535.8</v>
      </c>
      <c r="M14" s="59">
        <v>13500</v>
      </c>
    </row>
    <row r="15" spans="2:13" ht="15.75" x14ac:dyDescent="0.25">
      <c r="B15" s="69">
        <v>194</v>
      </c>
      <c r="C15" s="58" t="s">
        <v>64</v>
      </c>
      <c r="D15" s="41" t="s">
        <v>22</v>
      </c>
      <c r="E15" s="59">
        <v>9964.2000000000007</v>
      </c>
      <c r="F15" s="59">
        <v>3535.8</v>
      </c>
      <c r="G15" s="59">
        <v>13500</v>
      </c>
      <c r="H15" s="16"/>
      <c r="J15" s="58" t="s">
        <v>76</v>
      </c>
      <c r="K15" s="59">
        <v>6966.2</v>
      </c>
      <c r="L15" s="59">
        <v>3033.8</v>
      </c>
      <c r="M15" s="59">
        <v>10000</v>
      </c>
    </row>
    <row r="16" spans="2:13" ht="15.75" x14ac:dyDescent="0.25">
      <c r="B16" s="69">
        <v>4</v>
      </c>
      <c r="C16" s="58" t="s">
        <v>76</v>
      </c>
      <c r="D16" s="41" t="s">
        <v>78</v>
      </c>
      <c r="E16" s="59">
        <v>6966.2</v>
      </c>
      <c r="F16" s="59">
        <v>3033.8</v>
      </c>
      <c r="G16" s="59">
        <v>10000</v>
      </c>
      <c r="H16" s="16"/>
      <c r="J16" s="58" t="s">
        <v>77</v>
      </c>
      <c r="K16" s="59">
        <v>1499.95</v>
      </c>
      <c r="L16" s="59">
        <v>488</v>
      </c>
      <c r="M16" s="59">
        <v>1987.95</v>
      </c>
    </row>
    <row r="17" spans="2:13" ht="16.5" thickBot="1" x14ac:dyDescent="0.3">
      <c r="B17" s="69">
        <v>202</v>
      </c>
      <c r="C17" s="58" t="s">
        <v>77</v>
      </c>
      <c r="D17" s="41" t="s">
        <v>22</v>
      </c>
      <c r="E17" s="59">
        <v>1499.95</v>
      </c>
      <c r="F17" s="59">
        <v>488</v>
      </c>
      <c r="G17" s="59">
        <v>1987.95</v>
      </c>
      <c r="H17" s="16"/>
      <c r="J17" s="60" t="s">
        <v>103</v>
      </c>
      <c r="K17" s="61">
        <v>846.56</v>
      </c>
      <c r="L17" s="61">
        <v>833.8</v>
      </c>
      <c r="M17" s="61">
        <v>1680.36</v>
      </c>
    </row>
    <row r="18" spans="2:13" ht="15.75" thickBot="1" x14ac:dyDescent="0.3">
      <c r="B18" s="71">
        <v>205</v>
      </c>
      <c r="C18" s="60" t="s">
        <v>103</v>
      </c>
      <c r="D18" s="41" t="s">
        <v>22</v>
      </c>
      <c r="E18" s="61">
        <v>846.56</v>
      </c>
      <c r="F18" s="61">
        <v>833.8</v>
      </c>
      <c r="G18" s="61">
        <v>1680.36</v>
      </c>
      <c r="J18" s="62" t="s">
        <v>104</v>
      </c>
      <c r="K18" s="63">
        <f>SUM(K3:K17)</f>
        <v>88564.76999999999</v>
      </c>
      <c r="L18" s="63">
        <f>SUM(L3:L17)</f>
        <v>48566.200000000004</v>
      </c>
      <c r="M18" s="63">
        <f>SUM(M3:M17)</f>
        <v>137130.97</v>
      </c>
    </row>
    <row r="19" spans="2:13" ht="15.75" thickBot="1" x14ac:dyDescent="0.3">
      <c r="B19" s="71">
        <v>206</v>
      </c>
      <c r="C19" s="60" t="s">
        <v>27</v>
      </c>
      <c r="D19" s="41" t="s">
        <v>107</v>
      </c>
      <c r="E19" s="61">
        <v>0</v>
      </c>
      <c r="F19" s="61">
        <v>0</v>
      </c>
      <c r="G19" s="61">
        <v>10000</v>
      </c>
      <c r="J19" s="72"/>
      <c r="K19" s="73"/>
      <c r="L19" s="73"/>
      <c r="M19" s="73"/>
    </row>
    <row r="20" spans="2:13" x14ac:dyDescent="0.25">
      <c r="B20" s="40"/>
      <c r="C20" s="141" t="s">
        <v>106</v>
      </c>
      <c r="D20" s="142"/>
      <c r="E20" s="64">
        <f>SUM(E4:E19)</f>
        <v>88564.76999999999</v>
      </c>
      <c r="F20" s="64">
        <f>SUM(F4:F19)</f>
        <v>48566.200000000004</v>
      </c>
      <c r="G20" s="64">
        <f>SUM(G4:G19)</f>
        <v>147130.97</v>
      </c>
      <c r="K20" s="39"/>
      <c r="L20" s="39"/>
      <c r="M20" s="39"/>
    </row>
    <row r="21" spans="2:13" ht="15.75" x14ac:dyDescent="0.25">
      <c r="J21" s="34"/>
      <c r="K21" s="16"/>
      <c r="L21" s="16"/>
      <c r="M21" s="16"/>
    </row>
    <row r="27" spans="2:13" x14ac:dyDescent="0.25">
      <c r="L27">
        <f>2000*1.16</f>
        <v>2320</v>
      </c>
    </row>
  </sheetData>
  <mergeCells count="9">
    <mergeCell ref="C20:D20"/>
    <mergeCell ref="J1:M1"/>
    <mergeCell ref="B1:G1"/>
    <mergeCell ref="G2:G3"/>
    <mergeCell ref="D2:D3"/>
    <mergeCell ref="B2:B3"/>
    <mergeCell ref="C2:C3"/>
    <mergeCell ref="E2:E3"/>
    <mergeCell ref="F2:F3"/>
  </mergeCells>
  <pageMargins left="0.70866141732283472" right="0.70866141732283472" top="0.74803149606299213" bottom="0.74803149606299213" header="0.31496062992125984" footer="0.31496062992125984"/>
  <pageSetup scale="8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4024F-D820-483F-87AA-7B2589840E1E}">
  <sheetPr>
    <pageSetUpPr fitToPage="1"/>
  </sheetPr>
  <dimension ref="A1:N58"/>
  <sheetViews>
    <sheetView showGridLines="0" workbookViewId="0">
      <selection activeCell="E18" sqref="E18"/>
    </sheetView>
  </sheetViews>
  <sheetFormatPr baseColWidth="10" defaultColWidth="0" defaultRowHeight="15" x14ac:dyDescent="0.25"/>
  <cols>
    <col min="1" max="1" width="7.5703125" customWidth="1"/>
    <col min="2" max="7" width="11.42578125" customWidth="1"/>
    <col min="8" max="8" width="13.85546875" customWidth="1"/>
    <col min="9" max="11" width="11.42578125" customWidth="1"/>
    <col min="12" max="12" width="11.5703125" bestFit="1" customWidth="1"/>
    <col min="13" max="13" width="11.42578125" customWidth="1"/>
    <col min="14" max="14" width="0" hidden="1" customWidth="1"/>
    <col min="15" max="16384" width="11.42578125" hidden="1"/>
  </cols>
  <sheetData>
    <row r="1" spans="1:13" x14ac:dyDescent="0.25">
      <c r="A1" s="9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15.75" thickBot="1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1:13" x14ac:dyDescent="0.25">
      <c r="A3" s="4"/>
      <c r="K3" s="178" t="s">
        <v>0</v>
      </c>
      <c r="L3" s="179"/>
      <c r="M3" s="5"/>
    </row>
    <row r="4" spans="1:13" ht="15.75" thickBot="1" x14ac:dyDescent="0.3">
      <c r="A4" s="4"/>
      <c r="K4" s="180"/>
      <c r="L4" s="181"/>
      <c r="M4" s="5"/>
    </row>
    <row r="5" spans="1:13" x14ac:dyDescent="0.25">
      <c r="A5" s="4"/>
      <c r="K5" s="99" t="s">
        <v>61</v>
      </c>
      <c r="L5" s="100"/>
      <c r="M5" s="5"/>
    </row>
    <row r="6" spans="1:13" ht="15.75" thickBot="1" x14ac:dyDescent="0.3">
      <c r="A6" s="4"/>
      <c r="K6" s="101"/>
      <c r="L6" s="102"/>
      <c r="M6" s="5"/>
    </row>
    <row r="7" spans="1:13" x14ac:dyDescent="0.25">
      <c r="A7" s="4"/>
      <c r="K7" s="6"/>
      <c r="L7" s="6"/>
      <c r="M7" s="5"/>
    </row>
    <row r="8" spans="1:13" ht="15.75" thickBot="1" x14ac:dyDescent="0.3">
      <c r="A8" s="4"/>
      <c r="M8" s="5"/>
    </row>
    <row r="9" spans="1:13" ht="15.75" thickBot="1" x14ac:dyDescent="0.3">
      <c r="A9" s="4"/>
      <c r="B9" s="175" t="s">
        <v>1</v>
      </c>
      <c r="C9" s="176"/>
      <c r="D9" s="175" t="s">
        <v>2</v>
      </c>
      <c r="E9" s="177"/>
      <c r="F9" s="177"/>
      <c r="G9" s="177"/>
      <c r="H9" s="176"/>
      <c r="I9" s="175" t="s">
        <v>29</v>
      </c>
      <c r="J9" s="176"/>
      <c r="K9" s="175" t="s">
        <v>28</v>
      </c>
      <c r="L9" s="176"/>
    </row>
    <row r="10" spans="1:13" ht="15" customHeight="1" x14ac:dyDescent="0.25">
      <c r="A10" s="4"/>
      <c r="B10" s="157" t="s">
        <v>34</v>
      </c>
      <c r="C10" s="158"/>
      <c r="D10" s="163" t="s">
        <v>27</v>
      </c>
      <c r="E10" s="164"/>
      <c r="F10" s="164"/>
      <c r="G10" s="164"/>
      <c r="H10" s="165"/>
      <c r="I10" s="157" t="s">
        <v>60</v>
      </c>
      <c r="J10" s="158"/>
      <c r="K10" s="169">
        <v>45762</v>
      </c>
      <c r="L10" s="170"/>
    </row>
    <row r="11" spans="1:13" x14ac:dyDescent="0.25">
      <c r="A11" s="4"/>
      <c r="B11" s="159"/>
      <c r="C11" s="160"/>
      <c r="D11" s="163"/>
      <c r="E11" s="164"/>
      <c r="F11" s="164"/>
      <c r="G11" s="164"/>
      <c r="H11" s="165"/>
      <c r="I11" s="159"/>
      <c r="J11" s="160"/>
      <c r="K11" s="171"/>
      <c r="L11" s="172"/>
    </row>
    <row r="12" spans="1:13" ht="15.75" thickBot="1" x14ac:dyDescent="0.3">
      <c r="A12" s="4"/>
      <c r="B12" s="161"/>
      <c r="C12" s="162"/>
      <c r="D12" s="166"/>
      <c r="E12" s="167"/>
      <c r="F12" s="167"/>
      <c r="G12" s="167"/>
      <c r="H12" s="168"/>
      <c r="I12" s="161"/>
      <c r="J12" s="162"/>
      <c r="K12" s="173"/>
      <c r="L12" s="174"/>
    </row>
    <row r="13" spans="1:13" x14ac:dyDescent="0.25">
      <c r="A13" s="4"/>
      <c r="I13" s="123"/>
      <c r="J13" s="123"/>
      <c r="K13" s="105">
        <v>7200</v>
      </c>
      <c r="L13" s="105"/>
      <c r="M13" s="15"/>
    </row>
    <row r="14" spans="1:13" x14ac:dyDescent="0.25">
      <c r="A14" s="4"/>
      <c r="I14" s="20"/>
      <c r="J14" s="182" t="s">
        <v>35</v>
      </c>
      <c r="K14" s="182"/>
      <c r="L14" s="182"/>
      <c r="M14" s="5"/>
    </row>
    <row r="15" spans="1:13" x14ac:dyDescent="0.25">
      <c r="A15" s="4"/>
      <c r="I15" s="20"/>
      <c r="J15" s="20"/>
      <c r="K15" s="32"/>
      <c r="L15" s="33"/>
      <c r="M15" s="5"/>
    </row>
    <row r="16" spans="1:13" ht="15.75" x14ac:dyDescent="0.25">
      <c r="A16" s="4"/>
      <c r="I16" s="20"/>
      <c r="J16" s="20"/>
      <c r="K16" s="30" t="s">
        <v>36</v>
      </c>
      <c r="L16" s="35">
        <v>4011.05</v>
      </c>
      <c r="M16" s="5"/>
    </row>
    <row r="17" spans="1:13" x14ac:dyDescent="0.25">
      <c r="A17" s="4"/>
      <c r="I17" s="20"/>
      <c r="J17" s="20"/>
      <c r="K17" s="30" t="s">
        <v>37</v>
      </c>
      <c r="L17" s="30">
        <v>0</v>
      </c>
      <c r="M17" s="5"/>
    </row>
    <row r="18" spans="1:13" x14ac:dyDescent="0.25">
      <c r="A18" s="4"/>
      <c r="I18" s="20"/>
      <c r="J18" s="20"/>
      <c r="K18" s="30" t="s">
        <v>38</v>
      </c>
      <c r="L18" s="30">
        <v>0</v>
      </c>
      <c r="M18" s="5"/>
    </row>
    <row r="19" spans="1:13" x14ac:dyDescent="0.25">
      <c r="A19" s="4"/>
      <c r="I19" s="20"/>
      <c r="J19" s="20"/>
      <c r="K19" s="31">
        <v>0.03</v>
      </c>
      <c r="L19" s="30">
        <v>251</v>
      </c>
      <c r="M19" s="5"/>
    </row>
    <row r="20" spans="1:13" ht="15" customHeight="1" x14ac:dyDescent="0.25">
      <c r="A20" s="4"/>
      <c r="I20" s="106" t="s">
        <v>43</v>
      </c>
      <c r="J20" s="106"/>
      <c r="K20" s="107">
        <f>SUM(L15:L19)</f>
        <v>4262.05</v>
      </c>
      <c r="L20" s="107"/>
      <c r="M20" s="5"/>
    </row>
    <row r="21" spans="1:13" ht="15.75" customHeight="1" thickBot="1" x14ac:dyDescent="0.3">
      <c r="A21" s="4"/>
      <c r="B21" s="8"/>
      <c r="C21" s="8"/>
      <c r="D21" s="8"/>
      <c r="H21" s="109" t="s">
        <v>6</v>
      </c>
      <c r="I21" s="109"/>
      <c r="J21" s="108">
        <f>+K13-L16-L17-L18-L19-L15</f>
        <v>2937.95</v>
      </c>
      <c r="K21" s="108"/>
      <c r="L21" s="108"/>
      <c r="M21" s="5"/>
    </row>
    <row r="22" spans="1:13" x14ac:dyDescent="0.25">
      <c r="A22" s="4"/>
      <c r="H22" s="109"/>
      <c r="I22" s="109"/>
      <c r="J22" s="108"/>
      <c r="K22" s="108"/>
      <c r="L22" s="108"/>
      <c r="M22" s="15"/>
    </row>
    <row r="25" spans="1:13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1"/>
    </row>
    <row r="27" spans="1:13" ht="15.75" thickBot="1" x14ac:dyDescent="0.3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3"/>
    </row>
    <row r="28" spans="1:13" x14ac:dyDescent="0.25">
      <c r="A28" s="4"/>
      <c r="K28" s="95" t="s">
        <v>0</v>
      </c>
      <c r="L28" s="96"/>
      <c r="M28" s="5"/>
    </row>
    <row r="29" spans="1:13" ht="15.75" thickBot="1" x14ac:dyDescent="0.3">
      <c r="A29" s="4"/>
      <c r="K29" s="130"/>
      <c r="L29" s="131"/>
      <c r="M29" s="5"/>
    </row>
    <row r="30" spans="1:13" x14ac:dyDescent="0.25">
      <c r="A30" s="4"/>
      <c r="K30" s="99" t="s">
        <v>52</v>
      </c>
      <c r="L30" s="100"/>
      <c r="M30" s="5"/>
    </row>
    <row r="31" spans="1:13" ht="15.75" thickBot="1" x14ac:dyDescent="0.3">
      <c r="A31" s="4"/>
      <c r="K31" s="101"/>
      <c r="L31" s="102"/>
      <c r="M31" s="5"/>
    </row>
    <row r="32" spans="1:13" x14ac:dyDescent="0.25">
      <c r="A32" s="4"/>
      <c r="K32" s="6"/>
      <c r="L32" s="6"/>
      <c r="M32" s="5"/>
    </row>
    <row r="33" spans="1:13" ht="15.75" thickBot="1" x14ac:dyDescent="0.3">
      <c r="A33" s="4"/>
      <c r="M33" s="5"/>
    </row>
    <row r="34" spans="1:13" ht="15.75" thickBot="1" x14ac:dyDescent="0.3">
      <c r="A34" s="4"/>
      <c r="B34" s="175" t="s">
        <v>1</v>
      </c>
      <c r="C34" s="176"/>
      <c r="D34" s="175" t="s">
        <v>2</v>
      </c>
      <c r="E34" s="177"/>
      <c r="F34" s="177"/>
      <c r="G34" s="177"/>
      <c r="H34" s="176"/>
      <c r="I34" s="175" t="s">
        <v>29</v>
      </c>
      <c r="J34" s="176"/>
      <c r="K34" s="175" t="s">
        <v>28</v>
      </c>
      <c r="L34" s="176"/>
    </row>
    <row r="35" spans="1:13" ht="15" customHeight="1" x14ac:dyDescent="0.25">
      <c r="A35" s="4"/>
      <c r="B35" s="157" t="s">
        <v>44</v>
      </c>
      <c r="C35" s="158"/>
      <c r="D35" s="163" t="str">
        <f>+'PERSONAL ADMVO'!C10</f>
        <v>ENRIQUEZ ROMERO ANA LAURA</v>
      </c>
      <c r="E35" s="164"/>
      <c r="F35" s="164"/>
      <c r="G35" s="164"/>
      <c r="H35" s="165"/>
      <c r="I35" s="157" t="s">
        <v>51</v>
      </c>
      <c r="J35" s="158"/>
      <c r="K35" s="169">
        <v>45688</v>
      </c>
      <c r="L35" s="170"/>
    </row>
    <row r="36" spans="1:13" x14ac:dyDescent="0.25">
      <c r="A36" s="4"/>
      <c r="B36" s="159"/>
      <c r="C36" s="160"/>
      <c r="D36" s="163"/>
      <c r="E36" s="164"/>
      <c r="F36" s="164"/>
      <c r="G36" s="164"/>
      <c r="H36" s="165"/>
      <c r="I36" s="159"/>
      <c r="J36" s="160"/>
      <c r="K36" s="171"/>
      <c r="L36" s="172"/>
    </row>
    <row r="37" spans="1:13" ht="15.75" thickBot="1" x14ac:dyDescent="0.3">
      <c r="A37" s="4"/>
      <c r="B37" s="161"/>
      <c r="C37" s="162"/>
      <c r="D37" s="166"/>
      <c r="E37" s="167"/>
      <c r="F37" s="167"/>
      <c r="G37" s="167"/>
      <c r="H37" s="168"/>
      <c r="I37" s="161"/>
      <c r="J37" s="162"/>
      <c r="K37" s="173"/>
      <c r="L37" s="174"/>
    </row>
    <row r="38" spans="1:13" x14ac:dyDescent="0.25">
      <c r="A38" s="4"/>
      <c r="I38" s="123" t="s">
        <v>30</v>
      </c>
      <c r="J38" s="123"/>
      <c r="K38" s="105">
        <v>70529</v>
      </c>
      <c r="L38" s="105"/>
      <c r="M38" s="5"/>
    </row>
    <row r="39" spans="1:13" x14ac:dyDescent="0.25">
      <c r="A39" s="4"/>
      <c r="I39" s="106"/>
      <c r="J39" s="106"/>
      <c r="K39" s="107"/>
      <c r="L39" s="107"/>
      <c r="M39" s="5"/>
    </row>
    <row r="40" spans="1:13" ht="15.75" thickBot="1" x14ac:dyDescent="0.3">
      <c r="A40" s="4"/>
      <c r="B40" s="8"/>
      <c r="C40" s="8"/>
      <c r="D40" s="8"/>
      <c r="H40" s="109" t="s">
        <v>6</v>
      </c>
      <c r="I40" s="109"/>
      <c r="J40" s="108">
        <f>SUM(K38:L39)</f>
        <v>70529</v>
      </c>
      <c r="K40" s="108"/>
      <c r="L40" s="108"/>
      <c r="M40" s="5"/>
    </row>
    <row r="41" spans="1:13" x14ac:dyDescent="0.25">
      <c r="A41" s="4"/>
      <c r="H41" s="109"/>
      <c r="I41" s="109"/>
      <c r="J41" s="108"/>
      <c r="K41" s="108"/>
      <c r="L41" s="108"/>
      <c r="M41" s="5"/>
    </row>
    <row r="44" spans="1:13" ht="15.75" thickBot="1" x14ac:dyDescent="0.3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3"/>
    </row>
    <row r="45" spans="1:13" x14ac:dyDescent="0.25">
      <c r="A45" s="4"/>
      <c r="K45" s="95" t="s">
        <v>0</v>
      </c>
      <c r="L45" s="96"/>
      <c r="M45" s="5"/>
    </row>
    <row r="46" spans="1:13" ht="15.75" thickBot="1" x14ac:dyDescent="0.3">
      <c r="A46" s="4"/>
      <c r="K46" s="130"/>
      <c r="L46" s="131"/>
      <c r="M46" s="5"/>
    </row>
    <row r="47" spans="1:13" x14ac:dyDescent="0.25">
      <c r="A47" s="4"/>
      <c r="K47" s="99" t="s">
        <v>46</v>
      </c>
      <c r="L47" s="100"/>
      <c r="M47" s="5"/>
    </row>
    <row r="48" spans="1:13" ht="15.75" thickBot="1" x14ac:dyDescent="0.3">
      <c r="A48" s="4"/>
      <c r="K48" s="101"/>
      <c r="L48" s="102"/>
      <c r="M48" s="5"/>
    </row>
    <row r="49" spans="1:13" x14ac:dyDescent="0.25">
      <c r="A49" s="4"/>
      <c r="K49" s="6"/>
      <c r="L49" s="6"/>
      <c r="M49" s="5"/>
    </row>
    <row r="50" spans="1:13" ht="15.75" thickBot="1" x14ac:dyDescent="0.3">
      <c r="A50" s="4"/>
      <c r="M50" s="5"/>
    </row>
    <row r="51" spans="1:13" ht="15.75" thickBot="1" x14ac:dyDescent="0.3">
      <c r="A51" s="4"/>
      <c r="B51" s="175" t="s">
        <v>1</v>
      </c>
      <c r="C51" s="176"/>
      <c r="D51" s="175" t="s">
        <v>2</v>
      </c>
      <c r="E51" s="177"/>
      <c r="F51" s="177"/>
      <c r="G51" s="177"/>
      <c r="H51" s="176"/>
      <c r="I51" s="175" t="s">
        <v>29</v>
      </c>
      <c r="J51" s="176"/>
      <c r="K51" s="175" t="s">
        <v>28</v>
      </c>
      <c r="L51" s="176"/>
    </row>
    <row r="52" spans="1:13" x14ac:dyDescent="0.25">
      <c r="A52" s="4"/>
      <c r="B52" s="157" t="s">
        <v>44</v>
      </c>
      <c r="C52" s="158"/>
      <c r="D52" s="163" t="e">
        <f>+'PERSONAL ADMVO'!#REF!</f>
        <v>#REF!</v>
      </c>
      <c r="E52" s="164"/>
      <c r="F52" s="164"/>
      <c r="G52" s="164"/>
      <c r="H52" s="165"/>
      <c r="I52" s="157" t="s">
        <v>45</v>
      </c>
      <c r="J52" s="158"/>
      <c r="K52" s="169">
        <v>45504</v>
      </c>
      <c r="L52" s="170"/>
    </row>
    <row r="53" spans="1:13" x14ac:dyDescent="0.25">
      <c r="A53" s="4"/>
      <c r="B53" s="159"/>
      <c r="C53" s="160"/>
      <c r="D53" s="163"/>
      <c r="E53" s="164"/>
      <c r="F53" s="164"/>
      <c r="G53" s="164"/>
      <c r="H53" s="165"/>
      <c r="I53" s="159"/>
      <c r="J53" s="160"/>
      <c r="K53" s="171"/>
      <c r="L53" s="172"/>
    </row>
    <row r="54" spans="1:13" ht="15.75" thickBot="1" x14ac:dyDescent="0.3">
      <c r="A54" s="4"/>
      <c r="B54" s="161"/>
      <c r="C54" s="162"/>
      <c r="D54" s="166"/>
      <c r="E54" s="167"/>
      <c r="F54" s="167"/>
      <c r="G54" s="167"/>
      <c r="H54" s="168"/>
      <c r="I54" s="161"/>
      <c r="J54" s="162"/>
      <c r="K54" s="173"/>
      <c r="L54" s="174"/>
    </row>
    <row r="55" spans="1:13" x14ac:dyDescent="0.25">
      <c r="A55" s="4"/>
      <c r="I55" s="123" t="s">
        <v>16</v>
      </c>
      <c r="J55" s="123"/>
      <c r="K55" s="105">
        <v>326.39999999999998</v>
      </c>
      <c r="L55" s="105"/>
      <c r="M55" s="5"/>
    </row>
    <row r="56" spans="1:13" x14ac:dyDescent="0.25">
      <c r="A56" s="4"/>
      <c r="I56" s="106"/>
      <c r="J56" s="106"/>
      <c r="K56" s="107"/>
      <c r="L56" s="107"/>
      <c r="M56" s="5"/>
    </row>
    <row r="57" spans="1:13" ht="15.75" thickBot="1" x14ac:dyDescent="0.3">
      <c r="A57" s="4"/>
      <c r="B57" s="8"/>
      <c r="C57" s="8"/>
      <c r="D57" s="8"/>
      <c r="H57" s="109" t="s">
        <v>6</v>
      </c>
      <c r="I57" s="109"/>
      <c r="J57" s="108">
        <f>SUM(K55:L56)</f>
        <v>326.39999999999998</v>
      </c>
      <c r="K57" s="108"/>
      <c r="L57" s="108"/>
      <c r="M57" s="5"/>
    </row>
    <row r="58" spans="1:13" x14ac:dyDescent="0.25">
      <c r="A58" s="4"/>
      <c r="H58" s="109"/>
      <c r="I58" s="109"/>
      <c r="J58" s="108"/>
      <c r="K58" s="108"/>
      <c r="L58" s="108"/>
      <c r="M58" s="5"/>
    </row>
  </sheetData>
  <mergeCells count="49">
    <mergeCell ref="I56:J56"/>
    <mergeCell ref="K56:L56"/>
    <mergeCell ref="H57:I58"/>
    <mergeCell ref="J57:L58"/>
    <mergeCell ref="B52:C54"/>
    <mergeCell ref="D52:H54"/>
    <mergeCell ref="I52:J54"/>
    <mergeCell ref="K52:L54"/>
    <mergeCell ref="I55:J55"/>
    <mergeCell ref="K55:L55"/>
    <mergeCell ref="K45:L46"/>
    <mergeCell ref="K47:L48"/>
    <mergeCell ref="B51:C51"/>
    <mergeCell ref="D51:H51"/>
    <mergeCell ref="I51:J51"/>
    <mergeCell ref="K51:L51"/>
    <mergeCell ref="I13:J13"/>
    <mergeCell ref="K13:L13"/>
    <mergeCell ref="I20:J20"/>
    <mergeCell ref="K20:L20"/>
    <mergeCell ref="H21:I22"/>
    <mergeCell ref="J21:L22"/>
    <mergeCell ref="J14:L14"/>
    <mergeCell ref="B10:C12"/>
    <mergeCell ref="K10:L12"/>
    <mergeCell ref="D10:H12"/>
    <mergeCell ref="I10:J12"/>
    <mergeCell ref="K3:L4"/>
    <mergeCell ref="K5:L6"/>
    <mergeCell ref="B9:C9"/>
    <mergeCell ref="K9:L9"/>
    <mergeCell ref="D9:H9"/>
    <mergeCell ref="I9:J9"/>
    <mergeCell ref="K28:L29"/>
    <mergeCell ref="K30:L31"/>
    <mergeCell ref="B34:C34"/>
    <mergeCell ref="D34:H34"/>
    <mergeCell ref="I34:J34"/>
    <mergeCell ref="K34:L34"/>
    <mergeCell ref="I39:J39"/>
    <mergeCell ref="K39:L39"/>
    <mergeCell ref="H40:I41"/>
    <mergeCell ref="J40:L41"/>
    <mergeCell ref="B35:C37"/>
    <mergeCell ref="D35:H37"/>
    <mergeCell ref="I35:J37"/>
    <mergeCell ref="K35:L37"/>
    <mergeCell ref="I38:J38"/>
    <mergeCell ref="K38:L38"/>
  </mergeCells>
  <pageMargins left="0.70866141732283472" right="0.70866141732283472" top="0.74803149606299213" bottom="0.74803149606299213" header="0.31496062992125984" footer="0.31496062992125984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RECIBOS DE NOMINA OP.</vt:lpstr>
      <vt:lpstr>PERSONAL OPERATIVO</vt:lpstr>
      <vt:lpstr>RECIBOS DE NOMINA ADMIN.</vt:lpstr>
      <vt:lpstr>PERSONAL ADMVO</vt:lpstr>
      <vt:lpstr>HONORARIOS DEL LIC LEIJA</vt:lpstr>
      <vt:lpstr>'HONORARIOS DEL LIC LEIJA'!Área_de_impresión</vt:lpstr>
      <vt:lpstr>'PERSONAL ADMVO'!Área_de_impresión</vt:lpstr>
      <vt:lpstr>'RECIBOS DE NOMINA ADMIN.'!Área_de_impresión</vt:lpstr>
      <vt:lpstr>'RECIBOS DE NOMINA OP.'!Área_de_impresión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INVERMEX</dc:creator>
  <cp:lastModifiedBy>LuPiTa CrUz</cp:lastModifiedBy>
  <cp:lastPrinted>2025-08-16T23:33:24Z</cp:lastPrinted>
  <dcterms:created xsi:type="dcterms:W3CDTF">2022-02-04T18:32:12Z</dcterms:created>
  <dcterms:modified xsi:type="dcterms:W3CDTF">2025-08-29T17:47:51Z</dcterms:modified>
</cp:coreProperties>
</file>