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"/>
    </mc:Choice>
  </mc:AlternateContent>
  <xr:revisionPtr revIDLastSave="0" documentId="13_ncr:1_{2ED37161-ED66-492D-ADC0-E65B32B317FF}" xr6:coauthVersionLast="47" xr6:coauthVersionMax="47" xr10:uidLastSave="{00000000-0000-0000-0000-000000000000}"/>
  <bookViews>
    <workbookView xWindow="-60" yWindow="-60" windowWidth="28920" windowHeight="15720" firstSheet="10" activeTab="10" xr2:uid="{00000000-000D-0000-FFFF-FFFF0000000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1-15" sheetId="16" r:id="rId11"/>
    <sheet name="EXTRAS" sheetId="2" r:id="rId12"/>
    <sheet name="ASISTENCIA" sheetId="19" r:id="rId13"/>
    <sheet name="Hoja1 (3)" sheetId="21" r:id="rId14"/>
    <sheet name="Hoja11" sheetId="20" r:id="rId15"/>
    <sheet name="Hoja6" sheetId="13" state="hidden" r:id="rId16"/>
  </sheets>
  <definedNames>
    <definedName name="_xlnm._FilterDatabase" localSheetId="12" hidden="1">ASISTENCIA!$A$1:$C$252</definedName>
    <definedName name="_xlnm._FilterDatabase" localSheetId="13" hidden="1">'Hoja1 (3)'!$A$1:$G$571</definedName>
    <definedName name="_xlnm.Print_Area" localSheetId="11">EXTRAS!$B$4:$F$12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1" l="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3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4" i="21"/>
  <c r="B5" i="21"/>
  <c r="B6" i="21"/>
  <c r="B7" i="21"/>
  <c r="B8" i="21"/>
  <c r="B9" i="21"/>
  <c r="B10" i="21"/>
  <c r="B11" i="21"/>
  <c r="B2" i="21"/>
  <c r="B3" i="21"/>
  <c r="H2" i="21" l="1"/>
  <c r="AF19" i="16" l="1"/>
  <c r="AH11" i="16"/>
  <c r="L16" i="19"/>
  <c r="AB21" i="16"/>
  <c r="AB19" i="16"/>
  <c r="AB20" i="16"/>
  <c r="AB16" i="16"/>
  <c r="AB14" i="16"/>
  <c r="AD14" i="16"/>
  <c r="AB12" i="16"/>
  <c r="AB11" i="16"/>
  <c r="AH12" i="16"/>
  <c r="AH13" i="16"/>
  <c r="AH14" i="16"/>
  <c r="AH15" i="16"/>
  <c r="AI15" i="16" s="1"/>
  <c r="AH16" i="16"/>
  <c r="AH17" i="16"/>
  <c r="AI17" i="16" s="1"/>
  <c r="AH18" i="16"/>
  <c r="AH19" i="16"/>
  <c r="AH20" i="16"/>
  <c r="AH21" i="16"/>
  <c r="AH22" i="16"/>
  <c r="AH23" i="16"/>
  <c r="AI23" i="16" s="1"/>
  <c r="AH24" i="16"/>
  <c r="AI24" i="16" s="1"/>
  <c r="AD12" i="16"/>
  <c r="AD15" i="16"/>
  <c r="AD16" i="16"/>
  <c r="AD17" i="16"/>
  <c r="AD19" i="16"/>
  <c r="AD20" i="16"/>
  <c r="AD21" i="16"/>
  <c r="AD22" i="16"/>
  <c r="AD23" i="16"/>
  <c r="AD24" i="16"/>
  <c r="AD11" i="16"/>
  <c r="AA25" i="16"/>
  <c r="AB25" i="16"/>
  <c r="AC25" i="16"/>
  <c r="X18" i="16"/>
  <c r="X19" i="16"/>
  <c r="X20" i="16"/>
  <c r="X21" i="16"/>
  <c r="X22" i="16"/>
  <c r="X23" i="16"/>
  <c r="X24" i="16"/>
  <c r="X12" i="16"/>
  <c r="X13" i="16"/>
  <c r="X14" i="16"/>
  <c r="X15" i="16"/>
  <c r="X16" i="16"/>
  <c r="X17" i="16"/>
  <c r="X11" i="16"/>
  <c r="AI22" i="16" l="1"/>
  <c r="AI21" i="16"/>
  <c r="AI19" i="16"/>
  <c r="AI16" i="16"/>
  <c r="AI14" i="16"/>
  <c r="AI12" i="16"/>
  <c r="AH25" i="16"/>
  <c r="AI11" i="16"/>
  <c r="E25" i="16"/>
  <c r="AE25" i="16"/>
  <c r="AF25" i="16"/>
  <c r="F5" i="2" l="1"/>
  <c r="F24" i="16" l="1"/>
  <c r="Z24" i="16" s="1"/>
  <c r="F23" i="16"/>
  <c r="Z23" i="16" l="1"/>
  <c r="AG13" i="16"/>
  <c r="AG25" i="16" s="1"/>
  <c r="F20" i="2" l="1"/>
  <c r="F21" i="2"/>
  <c r="F17" i="2"/>
  <c r="F13" i="2" l="1"/>
  <c r="F11" i="2" l="1"/>
  <c r="F8" i="2"/>
  <c r="F22" i="16" l="1"/>
  <c r="F21" i="16"/>
  <c r="F20" i="16"/>
  <c r="Z20" i="16" s="1"/>
  <c r="F19" i="16"/>
  <c r="F18" i="16"/>
  <c r="F17" i="16"/>
  <c r="F16" i="16"/>
  <c r="F15" i="16"/>
  <c r="F14" i="16"/>
  <c r="F13" i="16"/>
  <c r="F12" i="16"/>
  <c r="F11" i="16"/>
  <c r="Z11" i="16" s="1"/>
  <c r="Z15" i="16" l="1"/>
  <c r="Z12" i="16"/>
  <c r="Z19" i="16"/>
  <c r="Z21" i="16"/>
  <c r="Z16" i="16"/>
  <c r="Z17" i="16"/>
  <c r="Z18" i="16"/>
  <c r="AD18" i="16" s="1"/>
  <c r="AI18" i="16" s="1"/>
  <c r="Z13" i="16"/>
  <c r="AD13" i="16" s="1"/>
  <c r="AI13" i="16" s="1"/>
  <c r="Z14" i="16"/>
  <c r="Z22" i="16"/>
  <c r="F25" i="16"/>
  <c r="AP8" i="14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P9" i="14"/>
  <c r="AO9" i="14"/>
  <c r="AS9" i="14" s="1"/>
  <c r="AT9" i="14" s="1"/>
  <c r="AO8" i="14"/>
  <c r="AS8" i="14" s="1"/>
  <c r="AT8" i="14" s="1"/>
  <c r="AP7" i="14"/>
  <c r="AO7" i="14"/>
  <c r="AS7" i="14" s="1"/>
  <c r="AT7" i="14" s="1"/>
  <c r="AD25" i="16" l="1"/>
  <c r="Z25" i="16"/>
  <c r="AU20" i="14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W21" i="14" l="1"/>
  <c r="AU21" i="14"/>
  <c r="AI25" i="16" l="1"/>
  <c r="F20" i="13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V8" i="12"/>
  <c r="AT9" i="12"/>
  <c r="AV9" i="12" s="1"/>
  <c r="AV20" i="12" l="1"/>
  <c r="AT20" i="12"/>
  <c r="U18" i="1"/>
  <c r="U17" i="1"/>
  <c r="U16" i="1"/>
  <c r="U14" i="1"/>
  <c r="U13" i="1"/>
  <c r="U12" i="1"/>
  <c r="U11" i="1"/>
  <c r="U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Rodriguez</author>
  </authors>
  <commentList>
    <comment ref="AF19" authorId="0" shapeId="0" xr:uid="{2651A522-7682-44A4-9044-6487B5BB47C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Incluye fonacot
</t>
        </r>
      </text>
    </comment>
  </commentList>
</comments>
</file>

<file path=xl/sharedStrings.xml><?xml version="1.0" encoding="utf-8"?>
<sst xmlns="http://schemas.openxmlformats.org/spreadsheetml/2006/main" count="2550" uniqueCount="280">
  <si>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</si>
  <si>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</si>
  <si>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</si>
  <si>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</si>
  <si>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</si>
  <si>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</si>
  <si>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</si>
  <si>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</si>
  <si>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</si>
  <si>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</si>
  <si>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</si>
  <si>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</si>
  <si>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</si>
  <si>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</si>
  <si>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</si>
  <si>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</si>
  <si>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</si>
  <si>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</si>
  <si>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</si>
  <si>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</si>
  <si>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</si>
  <si>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</si>
  <si>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</si>
  <si>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</si>
  <si>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</si>
  <si>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</si>
  <si>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</si>
  <si>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</si>
  <si>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</si>
  <si>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</si>
  <si>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</si>
  <si>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</si>
  <si>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</si>
  <si>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</si>
  <si>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</si>
  <si>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</si>
  <si>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</si>
  <si>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</si>
  <si>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</si>
  <si>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</si>
  <si>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</si>
  <si>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</si>
  <si>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</si>
  <si>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</si>
  <si>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</si>
  <si>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</si>
  <si>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</si>
  <si>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</si>
  <si>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</si>
  <si>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</si>
  <si>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</si>
  <si>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</si>
  <si>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</si>
  <si>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</si>
  <si>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</si>
  <si>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</si>
  <si>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</si>
  <si>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</si>
  <si>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</si>
  <si>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</si>
  <si>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</si>
  <si>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</si>
  <si>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</si>
  <si>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</si>
  <si>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</si>
  <si>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</si>
  <si>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</si>
  <si>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</si>
  <si>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</si>
  <si>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</si>
  <si>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</si>
  <si>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</si>
  <si>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</si>
  <si>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</si>
  <si>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</si>
  <si>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</si>
  <si>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</si>
  <si>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</si>
  <si>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</si>
  <si>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</si>
  <si>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</si>
  <si>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</si>
  <si>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</si>
  <si>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</si>
  <si>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</si>
  <si>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</si>
  <si>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</si>
  <si>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</si>
  <si>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</si>
  <si>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</si>
  <si>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</si>
  <si>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</si>
  <si>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</si>
  <si>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</si>
  <si>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</si>
  <si>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</si>
  <si>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</si>
  <si>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</si>
  <si>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</si>
  <si>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</si>
  <si>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</si>
  <si>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</si>
  <si>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</si>
  <si>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</si>
  <si>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</si>
  <si>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</si>
  <si>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</si>
  <si>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</si>
  <si>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</si>
  <si>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</si>
  <si>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</si>
  <si>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</si>
  <si>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</si>
  <si>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</si>
  <si>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</si>
  <si>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</si>
  <si>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</si>
  <si>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</si>
  <si>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</si>
  <si>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</si>
  <si>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</si>
  <si>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</si>
  <si>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</si>
  <si>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</si>
  <si>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</si>
  <si>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</si>
  <si>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</si>
  <si>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</si>
  <si>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</si>
  <si>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</si>
  <si>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</si>
  <si>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</si>
  <si>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</si>
  <si>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</si>
  <si>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</si>
  <si>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</si>
  <si>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</si>
  <si>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</si>
  <si>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</si>
  <si>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</si>
  <si>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</si>
  <si>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</si>
  <si>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</si>
  <si>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</si>
  <si>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</si>
  <si>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</si>
  <si>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</si>
  <si>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</si>
  <si>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</si>
  <si>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</si>
  <si>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</si>
  <si>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</si>
  <si>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</si>
  <si>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</si>
  <si>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</si>
  <si>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</si>
  <si>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</si>
  <si>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</si>
  <si>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</si>
  <si>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</si>
  <si>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</si>
  <si>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</si>
  <si>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</si>
  <si>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</si>
  <si>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</si>
  <si>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</si>
  <si>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</si>
  <si>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</si>
  <si>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</si>
  <si>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</si>
  <si>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</si>
  <si>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</si>
  <si>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</si>
  <si>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</si>
  <si>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</si>
  <si>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</si>
  <si>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</si>
  <si>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</si>
  <si>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</si>
  <si>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</si>
  <si>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</si>
  <si>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</si>
  <si>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</si>
  <si>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</si>
  <si>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</si>
  <si>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</si>
  <si>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</si>
  <si>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</si>
  <si>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</si>
  <si>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</si>
  <si>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</si>
  <si>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</si>
  <si>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</si>
  <si>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</si>
  <si>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</si>
  <si>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</si>
  <si>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FECHA DE INGRESO</t>
  </si>
  <si>
    <t>ERIKMICHAEL MUNGUI MARTINEZ</t>
  </si>
  <si>
    <t xml:space="preserve">DESCUENTO DE PENSION ALIMENTICIA </t>
  </si>
  <si>
    <t>MANTENIMIENTO</t>
  </si>
  <si>
    <t>OPERACIONES</t>
  </si>
  <si>
    <t>DL</t>
  </si>
  <si>
    <t>8:00 - 18_00</t>
  </si>
  <si>
    <t>A</t>
  </si>
  <si>
    <t>V</t>
  </si>
  <si>
    <t>F</t>
  </si>
  <si>
    <t>Gonzalez Ruiz Imelda Guadalupe</t>
  </si>
  <si>
    <t xml:space="preserve">Palma Montejo José Luis </t>
  </si>
  <si>
    <t xml:space="preserve">Munguía Martínez Erik Michael </t>
  </si>
  <si>
    <t xml:space="preserve">Castillo Zapata Luis </t>
  </si>
  <si>
    <t xml:space="preserve">Gutierrez Barradas Jose Juan </t>
  </si>
  <si>
    <t xml:space="preserve">Ramírez Zariñán Jorge Alberto </t>
  </si>
  <si>
    <t xml:space="preserve">Palacios Uscanga Luis Alfredo </t>
  </si>
  <si>
    <t xml:space="preserve">Enriquez Romero Ana Laura </t>
  </si>
  <si>
    <t xml:space="preserve">Cuellar Quilantan Ivan </t>
  </si>
  <si>
    <t xml:space="preserve">Robledo Silva Orelia Guadalupe </t>
  </si>
  <si>
    <t xml:space="preserve">Martinez de la Cruz Elena </t>
  </si>
  <si>
    <t xml:space="preserve">Aguilar Cruz Victor Jhovany </t>
  </si>
  <si>
    <t xml:space="preserve">Cruz Uscanga María Guadalupe </t>
  </si>
  <si>
    <t xml:space="preserve">Leyva Montalvo Diana Gabriela </t>
  </si>
  <si>
    <t xml:space="preserve">mover personal de clarios </t>
  </si>
  <si>
    <t xml:space="preserve">clarios </t>
  </si>
  <si>
    <t>Servicio Coca</t>
  </si>
  <si>
    <t>Empleado</t>
  </si>
  <si>
    <t>Fecha</t>
  </si>
  <si>
    <t>José Luis Palma</t>
  </si>
  <si>
    <t>Erick Munguía Martínez</t>
  </si>
  <si>
    <t>Luis Castillo</t>
  </si>
  <si>
    <t>José Barradas</t>
  </si>
  <si>
    <t>Jorge Ramirez</t>
  </si>
  <si>
    <t>Luis Palacios</t>
  </si>
  <si>
    <t>Laura Enriquez</t>
  </si>
  <si>
    <t>Ivan Cuellar</t>
  </si>
  <si>
    <t>Orelia Robledo</t>
  </si>
  <si>
    <t>Victor Aguilar</t>
  </si>
  <si>
    <t>Guadalupe Cruz</t>
  </si>
  <si>
    <t>Imelda González</t>
  </si>
  <si>
    <t>Luis Martin Villa</t>
  </si>
  <si>
    <t>Homero Robledo</t>
  </si>
  <si>
    <t>Santiago Yepez</t>
  </si>
  <si>
    <t>José Ventura Mata</t>
  </si>
  <si>
    <t>Francisco Javier Muñiz Quiroz</t>
  </si>
  <si>
    <t>Josue Tejeda Hernández</t>
  </si>
  <si>
    <t>Jonathan Velazquez</t>
  </si>
  <si>
    <t>Ivan Valde</t>
  </si>
  <si>
    <t>Ivan Valdez</t>
  </si>
  <si>
    <t xml:space="preserve">Diana </t>
  </si>
  <si>
    <t>BONO</t>
  </si>
  <si>
    <t>OTROS</t>
  </si>
  <si>
    <t>SUELDO</t>
  </si>
  <si>
    <t xml:space="preserve">EXTRA $2,000 C/FIN DE MES Y PAGO DE $2500 QUINCENAL 10 DE 20 </t>
  </si>
  <si>
    <t>DESC $1,000.00 4/6 - 1/500</t>
  </si>
  <si>
    <t>TOTAL PERCEPCIONES</t>
  </si>
  <si>
    <t>NOMINA ADMINISTRATIVA DEL 1 AL 15 DE SEPTIEMBRE</t>
  </si>
  <si>
    <t>LUN</t>
  </si>
  <si>
    <t>MAR.</t>
  </si>
  <si>
    <t>MIÉ.</t>
  </si>
  <si>
    <t>JUE.</t>
  </si>
  <si>
    <t>VIE.</t>
  </si>
  <si>
    <t>SÁB.</t>
  </si>
  <si>
    <t>DOM.</t>
  </si>
  <si>
    <t>LUN.</t>
  </si>
  <si>
    <t>NOMBRE DEL EMPLEADO</t>
  </si>
  <si>
    <t>DEDUCCIONES</t>
  </si>
  <si>
    <t>PERCEPCIONES</t>
  </si>
  <si>
    <t>PRESTAMO 4/5</t>
  </si>
  <si>
    <t>HORARIOS</t>
  </si>
  <si>
    <t>Ent</t>
  </si>
  <si>
    <t>Sal</t>
  </si>
  <si>
    <t>Coca</t>
  </si>
  <si>
    <t>Entrada</t>
  </si>
  <si>
    <t>Salida</t>
  </si>
  <si>
    <t xml:space="preserve">ROBLEDO LOPEZ HOMERO </t>
  </si>
  <si>
    <t xml:space="preserve"> YEPEZ GARCIA SANTIAGO</t>
  </si>
  <si>
    <t xml:space="preserve">MATA POSADA JOSE VENTURA </t>
  </si>
  <si>
    <t xml:space="preserve">MUÑIZ QUIROZ FRANCISCO JAVIER </t>
  </si>
  <si>
    <t xml:space="preserve">TEJEDA HERNANDEZ JOSUE </t>
  </si>
  <si>
    <t xml:space="preserve">VELAZQUEZ WYNANTS JONATHAN ALFONSO </t>
  </si>
  <si>
    <t>VALDEZ LOZANO IVAN</t>
  </si>
  <si>
    <t xml:space="preserve">VILLAR GONZALEZ LUIS MARTIN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</si>
</sst>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  <numFmt numFmtId="166" formatCode="d/m/yy;@"/>
    <numFmt numFmtId="167" formatCode="h:mm:ss;@"/>
    <numFmt numFmtId="168" formatCode="[$-F400]h:mm:ss\ AM/PM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venir Next LT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44" fontId="1" fillId="0" borderId="35" xfId="1" applyFont="1" applyBorder="1"/>
    <xf numFmtId="15" fontId="0" fillId="0" borderId="19" xfId="0" applyNumberFormat="1" applyBorder="1" applyAlignment="1">
      <alignment horizontal="center"/>
    </xf>
    <xf numFmtId="15" fontId="0" fillId="0" borderId="26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24" fillId="0" borderId="42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15" fontId="0" fillId="0" borderId="45" xfId="0" applyNumberFormat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2" fillId="4" borderId="59" xfId="0" applyNumberFormat="1" applyFont="1" applyFill="1" applyBorder="1" applyAlignment="1">
      <alignment horizontal="center" vertical="center"/>
    </xf>
    <xf numFmtId="15" fontId="0" fillId="0" borderId="65" xfId="0" applyNumberFormat="1" applyBorder="1" applyAlignment="1">
      <alignment horizontal="center"/>
    </xf>
    <xf numFmtId="0" fontId="0" fillId="0" borderId="71" xfId="0" applyBorder="1" applyAlignment="1">
      <alignment horizontal="center"/>
    </xf>
    <xf numFmtId="44" fontId="0" fillId="0" borderId="59" xfId="1" applyFont="1" applyFill="1" applyBorder="1" applyAlignment="1">
      <alignment horizontal="center"/>
    </xf>
    <xf numFmtId="44" fontId="0" fillId="0" borderId="31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1" applyFont="1" applyFill="1" applyBorder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1" fillId="3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44" fontId="26" fillId="0" borderId="72" xfId="1" applyFont="1" applyBorder="1"/>
    <xf numFmtId="44" fontId="26" fillId="6" borderId="72" xfId="1" applyFont="1" applyFill="1" applyBorder="1"/>
    <xf numFmtId="44" fontId="26" fillId="0" borderId="72" xfId="1" applyFont="1" applyBorder="1" applyAlignment="1">
      <alignment vertical="center"/>
    </xf>
    <xf numFmtId="0" fontId="26" fillId="0" borderId="0" xfId="0" applyFont="1" applyAlignment="1">
      <alignment vertical="center"/>
    </xf>
    <xf numFmtId="44" fontId="26" fillId="0" borderId="0" xfId="1" applyFont="1"/>
    <xf numFmtId="0" fontId="15" fillId="0" borderId="0" xfId="0" applyFont="1"/>
    <xf numFmtId="0" fontId="32" fillId="0" borderId="0" xfId="0" applyFont="1" applyAlignment="1">
      <alignment horizontal="right"/>
    </xf>
    <xf numFmtId="20" fontId="26" fillId="0" borderId="0" xfId="0" applyNumberFormat="1" applyFont="1"/>
    <xf numFmtId="20" fontId="26" fillId="0" borderId="0" xfId="1" applyNumberFormat="1" applyFont="1"/>
    <xf numFmtId="0" fontId="31" fillId="22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31" fillId="21" borderId="0" xfId="0" applyFont="1" applyFill="1" applyAlignment="1">
      <alignment horizontal="center"/>
    </xf>
    <xf numFmtId="0" fontId="31" fillId="20" borderId="0" xfId="0" applyFont="1" applyFill="1" applyAlignment="1">
      <alignment horizontal="center"/>
    </xf>
    <xf numFmtId="0" fontId="31" fillId="19" borderId="0" xfId="0" applyFont="1" applyFill="1" applyAlignment="1">
      <alignment horizontal="center"/>
    </xf>
    <xf numFmtId="19" fontId="14" fillId="0" borderId="72" xfId="0" applyNumberFormat="1" applyFont="1" applyBorder="1" applyAlignment="1">
      <alignment horizontal="center" vertical="center"/>
    </xf>
    <xf numFmtId="19" fontId="14" fillId="22" borderId="72" xfId="0" applyNumberFormat="1" applyFont="1" applyFill="1" applyBorder="1" applyAlignment="1">
      <alignment horizontal="center" vertical="center"/>
    </xf>
    <xf numFmtId="0" fontId="14" fillId="0" borderId="72" xfId="0" applyFont="1" applyBorder="1" applyAlignment="1">
      <alignment horizontal="center"/>
    </xf>
    <xf numFmtId="0" fontId="28" fillId="8" borderId="72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/>
    </xf>
    <xf numFmtId="14" fontId="27" fillId="0" borderId="72" xfId="0" applyNumberFormat="1" applyFont="1" applyBorder="1" applyAlignment="1">
      <alignment horizontal="center"/>
    </xf>
    <xf numFmtId="0" fontId="27" fillId="0" borderId="72" xfId="0" applyFont="1" applyBorder="1"/>
    <xf numFmtId="44" fontId="29" fillId="0" borderId="72" xfId="1" applyFont="1" applyFill="1" applyBorder="1" applyAlignment="1">
      <alignment horizontal="center" vertical="center"/>
    </xf>
    <xf numFmtId="44" fontId="27" fillId="0" borderId="72" xfId="1" applyFont="1" applyFill="1" applyBorder="1"/>
    <xf numFmtId="0" fontId="27" fillId="0" borderId="3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/>
    </xf>
    <xf numFmtId="0" fontId="27" fillId="0" borderId="50" xfId="0" applyFont="1" applyBorder="1" applyAlignment="1">
      <alignment horizontal="center" vertical="center"/>
    </xf>
    <xf numFmtId="14" fontId="27" fillId="0" borderId="7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horizontal="left" vertical="center"/>
    </xf>
    <xf numFmtId="20" fontId="27" fillId="0" borderId="72" xfId="0" applyNumberFormat="1" applyFont="1" applyBorder="1"/>
    <xf numFmtId="44" fontId="26" fillId="23" borderId="72" xfId="1" applyFont="1" applyFill="1" applyBorder="1"/>
    <xf numFmtId="0" fontId="5" fillId="3" borderId="4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166" fontId="5" fillId="3" borderId="72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31" fillId="3" borderId="72" xfId="0" applyFont="1" applyFill="1" applyBorder="1" applyAlignment="1">
      <alignment horizontal="center" vertical="center"/>
    </xf>
    <xf numFmtId="0" fontId="31" fillId="6" borderId="72" xfId="0" applyFont="1" applyFill="1" applyBorder="1" applyAlignment="1">
      <alignment horizontal="center" vertical="center" wrapText="1"/>
    </xf>
    <xf numFmtId="0" fontId="31" fillId="23" borderId="72" xfId="0" applyFont="1" applyFill="1" applyBorder="1" applyAlignment="1">
      <alignment horizontal="center" vertical="center" wrapText="1"/>
    </xf>
    <xf numFmtId="44" fontId="31" fillId="13" borderId="72" xfId="1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left" vertical="center"/>
    </xf>
    <xf numFmtId="165" fontId="18" fillId="3" borderId="72" xfId="0" applyNumberFormat="1" applyFont="1" applyFill="1" applyBorder="1" applyAlignment="1">
      <alignment horizontal="left" vertical="center" wrapText="1"/>
    </xf>
    <xf numFmtId="44" fontId="31" fillId="3" borderId="72" xfId="1" applyFont="1" applyFill="1" applyBorder="1"/>
    <xf numFmtId="0" fontId="30" fillId="3" borderId="72" xfId="0" applyFont="1" applyFill="1" applyBorder="1" applyAlignment="1">
      <alignment horizontal="left" vertical="center"/>
    </xf>
    <xf numFmtId="165" fontId="30" fillId="3" borderId="72" xfId="0" applyNumberFormat="1" applyFont="1" applyFill="1" applyBorder="1" applyAlignment="1">
      <alignment horizontal="left" vertical="center" wrapText="1"/>
    </xf>
    <xf numFmtId="0" fontId="31" fillId="3" borderId="72" xfId="0" applyFont="1" applyFill="1" applyBorder="1"/>
    <xf numFmtId="44" fontId="31" fillId="3" borderId="72" xfId="1" applyFont="1" applyFill="1" applyBorder="1" applyAlignment="1">
      <alignment horizontal="left"/>
    </xf>
    <xf numFmtId="44" fontId="15" fillId="0" borderId="72" xfId="1" applyFont="1" applyFill="1" applyBorder="1"/>
    <xf numFmtId="44" fontId="15" fillId="0" borderId="72" xfId="1" applyFont="1" applyBorder="1"/>
    <xf numFmtId="44" fontId="15" fillId="4" borderId="72" xfId="1" applyFont="1" applyFill="1" applyBorder="1"/>
    <xf numFmtId="165" fontId="31" fillId="0" borderId="0" xfId="0" applyNumberFormat="1" applyFont="1"/>
    <xf numFmtId="0" fontId="31" fillId="0" borderId="0" xfId="0" applyFont="1"/>
    <xf numFmtId="165" fontId="6" fillId="0" borderId="74" xfId="0" applyNumberFormat="1" applyFont="1" applyBorder="1"/>
    <xf numFmtId="44" fontId="0" fillId="0" borderId="74" xfId="0" applyNumberFormat="1" applyBorder="1"/>
    <xf numFmtId="165" fontId="0" fillId="0" borderId="74" xfId="0" applyNumberFormat="1" applyBorder="1"/>
    <xf numFmtId="22" fontId="26" fillId="0" borderId="0" xfId="0" applyNumberFormat="1" applyFont="1"/>
    <xf numFmtId="167" fontId="26" fillId="0" borderId="0" xfId="0" applyNumberFormat="1" applyFont="1"/>
    <xf numFmtId="0" fontId="31" fillId="3" borderId="72" xfId="0" applyFont="1" applyFill="1" applyBorder="1" applyAlignment="1">
      <alignment horizontal="center"/>
    </xf>
    <xf numFmtId="167" fontId="26" fillId="0" borderId="72" xfId="0" applyNumberFormat="1" applyFont="1" applyBorder="1"/>
    <xf numFmtId="167" fontId="26" fillId="3" borderId="72" xfId="0" applyNumberFormat="1" applyFont="1" applyFill="1" applyBorder="1"/>
    <xf numFmtId="0" fontId="26" fillId="0" borderId="72" xfId="0" applyFont="1" applyBorder="1"/>
    <xf numFmtId="22" fontId="0" fillId="0" borderId="0" xfId="0" applyNumberFormat="1"/>
    <xf numFmtId="168" fontId="0" fillId="0" borderId="0" xfId="0" applyNumberFormat="1"/>
    <xf numFmtId="0" fontId="26" fillId="6" borderId="16" xfId="0" applyFont="1" applyFill="1" applyBorder="1"/>
    <xf numFmtId="0" fontId="26" fillId="13" borderId="25" xfId="0" applyFont="1" applyFill="1" applyBorder="1"/>
    <xf numFmtId="0" fontId="26" fillId="6" borderId="25" xfId="0" applyFont="1" applyFill="1" applyBorder="1" applyAlignment="1">
      <alignment horizontal="left" vertical="top"/>
    </xf>
    <xf numFmtId="0" fontId="26" fillId="6" borderId="25" xfId="0" applyFont="1" applyFill="1" applyBorder="1"/>
    <xf numFmtId="0" fontId="26" fillId="6" borderId="54" xfId="0" applyFont="1" applyFill="1" applyBorder="1"/>
    <xf numFmtId="0" fontId="26" fillId="13" borderId="39" xfId="0" applyFont="1" applyFill="1" applyBorder="1"/>
    <xf numFmtId="167" fontId="15" fillId="0" borderId="72" xfId="0" applyNumberFormat="1" applyFont="1" applyBorder="1"/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/>
    </xf>
    <xf numFmtId="6" fontId="3" fillId="6" borderId="50" xfId="0" applyNumberFormat="1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4" fontId="7" fillId="4" borderId="5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164" fontId="10" fillId="16" borderId="22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51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31" fillId="3" borderId="7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FF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3</xdr:row>
      <xdr:rowOff>3179</xdr:rowOff>
    </xdr:from>
    <xdr:to>
      <xdr:col>3</xdr:col>
      <xdr:colOff>973666</xdr:colOff>
      <xdr:row>8</xdr:row>
      <xdr:rowOff>84666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254000" y="553512"/>
          <a:ext cx="1608666" cy="9175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0" t="s">
        <v>31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2"/>
      <c r="AJ4" s="4"/>
      <c r="AK4" s="4"/>
    </row>
    <row r="5" spans="1:41" ht="16.5" thickBot="1" x14ac:dyDescent="0.3">
      <c r="A5" s="353" t="s">
        <v>0</v>
      </c>
      <c r="B5" s="353" t="s">
        <v>1</v>
      </c>
      <c r="C5" s="355" t="s">
        <v>2</v>
      </c>
      <c r="D5" s="344">
        <v>45658</v>
      </c>
      <c r="E5" s="345"/>
      <c r="F5" s="344">
        <v>45659</v>
      </c>
      <c r="G5" s="345"/>
      <c r="H5" s="344">
        <v>45660</v>
      </c>
      <c r="I5" s="345"/>
      <c r="J5" s="344">
        <v>45661</v>
      </c>
      <c r="K5" s="345"/>
      <c r="L5" s="344">
        <v>45662</v>
      </c>
      <c r="M5" s="345"/>
      <c r="N5" s="344">
        <v>45663</v>
      </c>
      <c r="O5" s="345"/>
      <c r="P5" s="344">
        <v>45664</v>
      </c>
      <c r="Q5" s="345"/>
      <c r="R5" s="344">
        <v>45665</v>
      </c>
      <c r="S5" s="345"/>
      <c r="T5" s="344">
        <v>45666</v>
      </c>
      <c r="U5" s="345"/>
      <c r="V5" s="344">
        <v>45667</v>
      </c>
      <c r="W5" s="345"/>
      <c r="X5" s="344">
        <v>45668</v>
      </c>
      <c r="Y5" s="345"/>
      <c r="Z5" s="344">
        <v>45669</v>
      </c>
      <c r="AA5" s="345"/>
      <c r="AB5" s="344">
        <v>45670</v>
      </c>
      <c r="AC5" s="345"/>
      <c r="AD5" s="344">
        <v>45671</v>
      </c>
      <c r="AE5" s="345"/>
      <c r="AF5" s="344">
        <v>45672</v>
      </c>
      <c r="AG5" s="345"/>
      <c r="AH5" s="344">
        <v>45672</v>
      </c>
      <c r="AI5" s="345"/>
      <c r="AJ5" s="346" t="s">
        <v>3</v>
      </c>
      <c r="AK5" s="348" t="s">
        <v>4</v>
      </c>
      <c r="AL5" s="340" t="s">
        <v>5</v>
      </c>
      <c r="AM5" s="341"/>
    </row>
    <row r="6" spans="1:41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47"/>
      <c r="AK6" s="349"/>
      <c r="AL6" s="342"/>
      <c r="AM6" s="34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329" t="s">
        <v>10</v>
      </c>
      <c r="E7" s="330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335" t="s">
        <v>11</v>
      </c>
      <c r="M7" s="335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335" t="s">
        <v>11</v>
      </c>
      <c r="AA7" s="335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338"/>
      <c r="AM7" s="33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31"/>
      <c r="E8" s="332"/>
      <c r="F8" s="318" t="s">
        <v>39</v>
      </c>
      <c r="G8" s="319"/>
      <c r="H8" s="318" t="s">
        <v>39</v>
      </c>
      <c r="I8" s="320"/>
      <c r="J8" s="321" t="s">
        <v>39</v>
      </c>
      <c r="K8" s="320"/>
      <c r="L8" s="336"/>
      <c r="M8" s="336"/>
      <c r="N8" s="318" t="s">
        <v>39</v>
      </c>
      <c r="O8" s="319"/>
      <c r="P8" s="318" t="s">
        <v>39</v>
      </c>
      <c r="Q8" s="320"/>
      <c r="R8" s="321" t="s">
        <v>39</v>
      </c>
      <c r="S8" s="319"/>
      <c r="T8" s="318" t="s">
        <v>39</v>
      </c>
      <c r="U8" s="319"/>
      <c r="V8" s="318" t="s">
        <v>39</v>
      </c>
      <c r="W8" s="320"/>
      <c r="X8" s="321" t="s">
        <v>39</v>
      </c>
      <c r="Y8" s="320"/>
      <c r="Z8" s="336"/>
      <c r="AA8" s="336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338"/>
      <c r="AM8" s="339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31"/>
      <c r="E9" s="332"/>
      <c r="F9" s="318" t="s">
        <v>39</v>
      </c>
      <c r="G9" s="319"/>
      <c r="H9" s="318" t="s">
        <v>39</v>
      </c>
      <c r="I9" s="320"/>
      <c r="J9" s="321" t="s">
        <v>39</v>
      </c>
      <c r="K9" s="320"/>
      <c r="L9" s="336"/>
      <c r="M9" s="336"/>
      <c r="N9" s="318" t="s">
        <v>39</v>
      </c>
      <c r="O9" s="319"/>
      <c r="P9" s="318" t="s">
        <v>39</v>
      </c>
      <c r="Q9" s="320"/>
      <c r="R9" s="316" t="s">
        <v>40</v>
      </c>
      <c r="S9" s="317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336"/>
      <c r="AA9" s="336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322"/>
      <c r="AM9" s="32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331"/>
      <c r="E10" s="332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336"/>
      <c r="M10" s="336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336"/>
      <c r="AA10" s="336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338"/>
      <c r="AM10" s="33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31"/>
      <c r="E11" s="332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336"/>
      <c r="M11" s="336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336"/>
      <c r="AA11" s="336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322"/>
      <c r="AM11" s="32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31"/>
      <c r="E12" s="332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336"/>
      <c r="M12" s="336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336"/>
      <c r="AA12" s="336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338"/>
      <c r="AM12" s="33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31"/>
      <c r="E13" s="332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336"/>
      <c r="M13" s="336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336"/>
      <c r="AA13" s="336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322"/>
      <c r="AM13" s="32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31"/>
      <c r="E14" s="332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336"/>
      <c r="M14" s="336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336"/>
      <c r="AA14" s="336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322"/>
      <c r="AM14" s="323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31"/>
      <c r="E15" s="332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336"/>
      <c r="M15" s="336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336"/>
      <c r="AA15" s="336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338" t="s">
        <v>38</v>
      </c>
      <c r="AM15" s="339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331"/>
      <c r="E16" s="332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336"/>
      <c r="M16" s="336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316" t="s">
        <v>40</v>
      </c>
      <c r="S16" s="317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336"/>
      <c r="AA16" s="336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322"/>
      <c r="AM16" s="323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331"/>
      <c r="E17" s="332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336"/>
      <c r="M17" s="336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336"/>
      <c r="AA17" s="336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322"/>
      <c r="AM17" s="323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333"/>
      <c r="E18" s="334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337"/>
      <c r="M18" s="337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337"/>
      <c r="AA18" s="337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322"/>
      <c r="AM18" s="323"/>
    </row>
    <row r="19" spans="1:39" ht="15.75" thickBot="1" x14ac:dyDescent="0.3">
      <c r="A19" s="324" t="s">
        <v>29</v>
      </c>
      <c r="B19" s="325"/>
      <c r="C19" s="42" t="s">
        <v>30</v>
      </c>
      <c r="D19" s="326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8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H8:I8"/>
    <mergeCell ref="J8:K8"/>
    <mergeCell ref="F9:G9"/>
    <mergeCell ref="H9:I9"/>
    <mergeCell ref="J9:K9"/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74" t="s">
        <v>146</v>
      </c>
      <c r="B1" s="174" t="s">
        <v>147</v>
      </c>
      <c r="C1" s="174" t="s">
        <v>148</v>
      </c>
      <c r="D1" s="174" t="s">
        <v>149</v>
      </c>
      <c r="E1" s="174" t="s">
        <v>150</v>
      </c>
    </row>
    <row r="2" spans="1:5" x14ac:dyDescent="0.25">
      <c r="A2" s="175">
        <v>170</v>
      </c>
      <c r="B2" s="176" t="s">
        <v>151</v>
      </c>
      <c r="C2" s="177">
        <v>45778</v>
      </c>
      <c r="D2" s="178">
        <v>0.2666898148148148</v>
      </c>
      <c r="E2" s="179" t="s">
        <v>6</v>
      </c>
    </row>
    <row r="3" spans="1:5" x14ac:dyDescent="0.25">
      <c r="A3" s="175">
        <v>170</v>
      </c>
      <c r="B3" s="176" t="s">
        <v>151</v>
      </c>
      <c r="C3" s="177">
        <v>45778</v>
      </c>
      <c r="D3" s="178">
        <v>0.72766203703703702</v>
      </c>
      <c r="E3" s="180" t="s">
        <v>7</v>
      </c>
    </row>
    <row r="4" spans="1:5" x14ac:dyDescent="0.25">
      <c r="A4" s="175">
        <v>190</v>
      </c>
      <c r="B4" s="176" t="s">
        <v>152</v>
      </c>
      <c r="C4" s="177">
        <v>45778</v>
      </c>
      <c r="D4" s="178">
        <v>0.65804398148148147</v>
      </c>
      <c r="E4" s="180" t="s">
        <v>7</v>
      </c>
    </row>
    <row r="5" spans="1:5" x14ac:dyDescent="0.25">
      <c r="A5" s="175">
        <v>7</v>
      </c>
      <c r="B5" s="176" t="s">
        <v>153</v>
      </c>
      <c r="C5" s="177">
        <v>45779</v>
      </c>
      <c r="D5" s="178">
        <v>0.27261574074074074</v>
      </c>
      <c r="E5" s="179" t="s">
        <v>6</v>
      </c>
    </row>
    <row r="6" spans="1:5" x14ac:dyDescent="0.25">
      <c r="A6" s="175">
        <v>11</v>
      </c>
      <c r="B6" s="176" t="s">
        <v>154</v>
      </c>
      <c r="C6" s="177">
        <v>45779</v>
      </c>
      <c r="D6" s="178">
        <v>0.29409722222222223</v>
      </c>
      <c r="E6" s="179" t="s">
        <v>6</v>
      </c>
    </row>
    <row r="7" spans="1:5" x14ac:dyDescent="0.25">
      <c r="A7" s="175">
        <v>14</v>
      </c>
      <c r="B7" s="176" t="s">
        <v>155</v>
      </c>
      <c r="C7" s="177">
        <v>45779</v>
      </c>
      <c r="D7" s="178">
        <v>0.29373842592592592</v>
      </c>
      <c r="E7" s="179" t="s">
        <v>6</v>
      </c>
    </row>
    <row r="8" spans="1:5" x14ac:dyDescent="0.25">
      <c r="A8" s="175">
        <v>15</v>
      </c>
      <c r="B8" s="176" t="s">
        <v>156</v>
      </c>
      <c r="C8" s="177">
        <v>45779</v>
      </c>
      <c r="D8" s="178">
        <v>0.2936111111111111</v>
      </c>
      <c r="E8" s="179" t="s">
        <v>6</v>
      </c>
    </row>
    <row r="9" spans="1:5" x14ac:dyDescent="0.25">
      <c r="A9" s="175">
        <v>18</v>
      </c>
      <c r="B9" s="176" t="s">
        <v>157</v>
      </c>
      <c r="C9" s="177">
        <v>45779</v>
      </c>
      <c r="D9" s="178">
        <v>0.29495370370370372</v>
      </c>
      <c r="E9" s="179" t="s">
        <v>6</v>
      </c>
    </row>
    <row r="10" spans="1:5" x14ac:dyDescent="0.25">
      <c r="A10" s="175">
        <v>22</v>
      </c>
      <c r="B10" s="176" t="s">
        <v>158</v>
      </c>
      <c r="C10" s="177">
        <v>45779</v>
      </c>
      <c r="D10" s="178">
        <v>0.41312500000000002</v>
      </c>
      <c r="E10" s="179" t="s">
        <v>6</v>
      </c>
    </row>
    <row r="11" spans="1:5" x14ac:dyDescent="0.25">
      <c r="A11" s="175">
        <v>47</v>
      </c>
      <c r="B11" s="176" t="s">
        <v>159</v>
      </c>
      <c r="C11" s="177">
        <v>45779</v>
      </c>
      <c r="D11" s="178">
        <v>0.37638888888888888</v>
      </c>
      <c r="E11" s="179" t="s">
        <v>6</v>
      </c>
    </row>
    <row r="12" spans="1:5" x14ac:dyDescent="0.25">
      <c r="A12" s="175">
        <v>52</v>
      </c>
      <c r="B12" s="176" t="s">
        <v>160</v>
      </c>
      <c r="C12" s="177">
        <v>45779</v>
      </c>
      <c r="D12" s="178">
        <v>0.29773148148148149</v>
      </c>
      <c r="E12" s="179" t="s">
        <v>6</v>
      </c>
    </row>
    <row r="13" spans="1:5" x14ac:dyDescent="0.25">
      <c r="A13" s="175">
        <v>120</v>
      </c>
      <c r="B13" s="176" t="s">
        <v>161</v>
      </c>
      <c r="C13" s="177">
        <v>45779</v>
      </c>
      <c r="D13" s="178">
        <v>0.27590277777777777</v>
      </c>
      <c r="E13" s="179" t="s">
        <v>6</v>
      </c>
    </row>
    <row r="14" spans="1:5" x14ac:dyDescent="0.25">
      <c r="A14" s="175">
        <v>125</v>
      </c>
      <c r="B14" s="176" t="s">
        <v>162</v>
      </c>
      <c r="C14" s="177">
        <v>45779</v>
      </c>
      <c r="D14" s="178">
        <v>0.37459490740740742</v>
      </c>
      <c r="E14" s="179" t="s">
        <v>6</v>
      </c>
    </row>
    <row r="15" spans="1:5" x14ac:dyDescent="0.25">
      <c r="A15" s="175">
        <v>139</v>
      </c>
      <c r="B15" s="176" t="s">
        <v>163</v>
      </c>
      <c r="C15" s="177">
        <v>45779</v>
      </c>
      <c r="D15" s="178">
        <v>0.28203703703703703</v>
      </c>
      <c r="E15" s="179" t="s">
        <v>6</v>
      </c>
    </row>
    <row r="16" spans="1:5" x14ac:dyDescent="0.25">
      <c r="A16" s="175">
        <v>142</v>
      </c>
      <c r="B16" s="176" t="s">
        <v>164</v>
      </c>
      <c r="C16" s="177">
        <v>45779</v>
      </c>
      <c r="D16" s="178">
        <v>0.35748842592592595</v>
      </c>
      <c r="E16" s="179" t="s">
        <v>6</v>
      </c>
    </row>
    <row r="17" spans="1:5" x14ac:dyDescent="0.25">
      <c r="A17" s="175">
        <v>159</v>
      </c>
      <c r="B17" s="176" t="s">
        <v>165</v>
      </c>
      <c r="C17" s="177">
        <v>45779</v>
      </c>
      <c r="D17" s="178">
        <v>0.37863425925925925</v>
      </c>
      <c r="E17" s="179" t="s">
        <v>6</v>
      </c>
    </row>
    <row r="18" spans="1:5" x14ac:dyDescent="0.25">
      <c r="A18" s="175">
        <v>168</v>
      </c>
      <c r="B18" s="176" t="s">
        <v>166</v>
      </c>
      <c r="C18" s="177">
        <v>45779</v>
      </c>
      <c r="D18" s="178">
        <v>0.29416666666666669</v>
      </c>
      <c r="E18" s="179" t="s">
        <v>6</v>
      </c>
    </row>
    <row r="19" spans="1:5" x14ac:dyDescent="0.25">
      <c r="A19" s="175">
        <v>170</v>
      </c>
      <c r="B19" s="176" t="s">
        <v>151</v>
      </c>
      <c r="C19" s="177">
        <v>45779</v>
      </c>
      <c r="D19" s="178">
        <v>0.30278935185185185</v>
      </c>
      <c r="E19" s="179" t="s">
        <v>6</v>
      </c>
    </row>
    <row r="20" spans="1:5" x14ac:dyDescent="0.25">
      <c r="A20" s="175">
        <v>175</v>
      </c>
      <c r="B20" s="176" t="s">
        <v>167</v>
      </c>
      <c r="C20" s="177">
        <v>45779</v>
      </c>
      <c r="D20" s="178">
        <v>0.29475694444444445</v>
      </c>
      <c r="E20" s="179" t="s">
        <v>6</v>
      </c>
    </row>
    <row r="21" spans="1:5" x14ac:dyDescent="0.25">
      <c r="A21" s="175">
        <v>177</v>
      </c>
      <c r="B21" s="176" t="s">
        <v>168</v>
      </c>
      <c r="C21" s="177">
        <v>45779</v>
      </c>
      <c r="D21" s="178">
        <v>0.29603009259259261</v>
      </c>
      <c r="E21" s="179" t="s">
        <v>6</v>
      </c>
    </row>
    <row r="22" spans="1:5" x14ac:dyDescent="0.25">
      <c r="A22" s="175">
        <v>180</v>
      </c>
      <c r="B22" s="176" t="s">
        <v>169</v>
      </c>
      <c r="C22" s="177">
        <v>45779</v>
      </c>
      <c r="D22" s="178">
        <v>0.27538194444444447</v>
      </c>
      <c r="E22" s="179" t="s">
        <v>6</v>
      </c>
    </row>
    <row r="23" spans="1:5" x14ac:dyDescent="0.25">
      <c r="A23" s="175">
        <v>184</v>
      </c>
      <c r="B23" s="176" t="s">
        <v>170</v>
      </c>
      <c r="C23" s="177">
        <v>45779</v>
      </c>
      <c r="D23" s="178">
        <v>0.28189814814814818</v>
      </c>
      <c r="E23" s="179" t="s">
        <v>6</v>
      </c>
    </row>
    <row r="24" spans="1:5" x14ac:dyDescent="0.25">
      <c r="A24" s="175">
        <v>185</v>
      </c>
      <c r="B24" s="176" t="s">
        <v>171</v>
      </c>
      <c r="C24" s="177">
        <v>45779</v>
      </c>
      <c r="D24" s="178">
        <v>0.3008912037037037</v>
      </c>
      <c r="E24" s="179" t="s">
        <v>6</v>
      </c>
    </row>
    <row r="25" spans="1:5" x14ac:dyDescent="0.25">
      <c r="A25" s="175">
        <v>186</v>
      </c>
      <c r="B25" s="176" t="s">
        <v>172</v>
      </c>
      <c r="C25" s="177">
        <v>45779</v>
      </c>
      <c r="D25" s="178">
        <v>0.49078703703703702</v>
      </c>
      <c r="E25" s="179" t="s">
        <v>6</v>
      </c>
    </row>
    <row r="26" spans="1:5" x14ac:dyDescent="0.25">
      <c r="A26" s="175">
        <v>188</v>
      </c>
      <c r="B26" s="176" t="s">
        <v>173</v>
      </c>
      <c r="C26" s="177">
        <v>45779</v>
      </c>
      <c r="D26" s="178">
        <v>0.26746527777777779</v>
      </c>
      <c r="E26" s="179" t="s">
        <v>6</v>
      </c>
    </row>
    <row r="27" spans="1:5" x14ac:dyDescent="0.25">
      <c r="A27" s="175">
        <v>190</v>
      </c>
      <c r="B27" s="176" t="s">
        <v>152</v>
      </c>
      <c r="C27" s="177">
        <v>45779</v>
      </c>
      <c r="D27" s="178">
        <v>0.27057870370370368</v>
      </c>
      <c r="E27" s="179" t="s">
        <v>6</v>
      </c>
    </row>
    <row r="28" spans="1:5" x14ac:dyDescent="0.25">
      <c r="A28" s="175">
        <v>191</v>
      </c>
      <c r="B28" s="176" t="s">
        <v>174</v>
      </c>
      <c r="C28" s="177">
        <v>45779</v>
      </c>
      <c r="D28" s="178">
        <v>0.24962962962962962</v>
      </c>
      <c r="E28" s="179" t="s">
        <v>6</v>
      </c>
    </row>
    <row r="29" spans="1:5" x14ac:dyDescent="0.25">
      <c r="A29" s="175">
        <v>192</v>
      </c>
      <c r="B29" s="176" t="s">
        <v>175</v>
      </c>
      <c r="C29" s="177">
        <v>45779</v>
      </c>
      <c r="D29" s="178">
        <v>0.28728009259259257</v>
      </c>
      <c r="E29" s="179" t="s">
        <v>6</v>
      </c>
    </row>
    <row r="30" spans="1:5" x14ac:dyDescent="0.25">
      <c r="A30" s="175">
        <v>192</v>
      </c>
      <c r="B30" s="176" t="s">
        <v>175</v>
      </c>
      <c r="C30" s="177">
        <v>45779</v>
      </c>
      <c r="D30" s="178">
        <v>0.2873263888888889</v>
      </c>
      <c r="E30" s="179" t="s">
        <v>6</v>
      </c>
    </row>
    <row r="31" spans="1:5" x14ac:dyDescent="0.25">
      <c r="A31" s="175">
        <v>193</v>
      </c>
      <c r="B31" s="176" t="s">
        <v>176</v>
      </c>
      <c r="C31" s="177">
        <v>45779</v>
      </c>
      <c r="D31" s="178">
        <v>0.32288194444444446</v>
      </c>
      <c r="E31" s="179" t="s">
        <v>6</v>
      </c>
    </row>
    <row r="32" spans="1:5" x14ac:dyDescent="0.25">
      <c r="A32" s="175">
        <v>7</v>
      </c>
      <c r="B32" s="176" t="s">
        <v>153</v>
      </c>
      <c r="C32" s="177">
        <v>45779</v>
      </c>
      <c r="D32" s="178">
        <v>0.84934027777777776</v>
      </c>
      <c r="E32" s="180" t="s">
        <v>7</v>
      </c>
    </row>
    <row r="33" spans="1:5" x14ac:dyDescent="0.25">
      <c r="A33" s="175">
        <v>11</v>
      </c>
      <c r="B33" s="176" t="s">
        <v>154</v>
      </c>
      <c r="C33" s="177">
        <v>45779</v>
      </c>
      <c r="D33" s="178">
        <v>0.78105324074074078</v>
      </c>
      <c r="E33" s="180" t="s">
        <v>7</v>
      </c>
    </row>
    <row r="34" spans="1:5" x14ac:dyDescent="0.25">
      <c r="A34" s="175">
        <v>11</v>
      </c>
      <c r="B34" s="176" t="s">
        <v>154</v>
      </c>
      <c r="C34" s="177">
        <v>45779</v>
      </c>
      <c r="D34" s="178">
        <v>0.79312499999999997</v>
      </c>
      <c r="E34" s="180" t="s">
        <v>7</v>
      </c>
    </row>
    <row r="35" spans="1:5" x14ac:dyDescent="0.25">
      <c r="A35" s="175">
        <v>18</v>
      </c>
      <c r="B35" s="176" t="s">
        <v>157</v>
      </c>
      <c r="C35" s="177">
        <v>45779</v>
      </c>
      <c r="D35" s="178">
        <v>0.75024305555555559</v>
      </c>
      <c r="E35" s="180" t="s">
        <v>7</v>
      </c>
    </row>
    <row r="36" spans="1:5" x14ac:dyDescent="0.25">
      <c r="A36" s="175">
        <v>18</v>
      </c>
      <c r="B36" s="176" t="s">
        <v>157</v>
      </c>
      <c r="C36" s="177">
        <v>45779</v>
      </c>
      <c r="D36" s="178">
        <v>0.75032407407407409</v>
      </c>
      <c r="E36" s="180" t="s">
        <v>7</v>
      </c>
    </row>
    <row r="37" spans="1:5" x14ac:dyDescent="0.25">
      <c r="A37" s="175">
        <v>18</v>
      </c>
      <c r="B37" s="176" t="s">
        <v>157</v>
      </c>
      <c r="C37" s="177">
        <v>45779</v>
      </c>
      <c r="D37" s="178">
        <v>0.78120370370370373</v>
      </c>
      <c r="E37" s="180" t="s">
        <v>7</v>
      </c>
    </row>
    <row r="38" spans="1:5" x14ac:dyDescent="0.25">
      <c r="A38" s="175">
        <v>47</v>
      </c>
      <c r="B38" s="176" t="s">
        <v>159</v>
      </c>
      <c r="C38" s="177">
        <v>45779</v>
      </c>
      <c r="D38" s="178">
        <v>0.82180555555555557</v>
      </c>
      <c r="E38" s="180" t="s">
        <v>7</v>
      </c>
    </row>
    <row r="39" spans="1:5" x14ac:dyDescent="0.25">
      <c r="A39" s="175">
        <v>50</v>
      </c>
      <c r="B39" s="176" t="s">
        <v>177</v>
      </c>
      <c r="C39" s="177">
        <v>45779</v>
      </c>
      <c r="D39" s="178">
        <v>0.94444444444444442</v>
      </c>
      <c r="E39" s="180" t="s">
        <v>7</v>
      </c>
    </row>
    <row r="40" spans="1:5" x14ac:dyDescent="0.25">
      <c r="A40" s="175">
        <v>52</v>
      </c>
      <c r="B40" s="176" t="s">
        <v>160</v>
      </c>
      <c r="C40" s="177">
        <v>45779</v>
      </c>
      <c r="D40" s="178">
        <v>0.78180555555555553</v>
      </c>
      <c r="E40" s="180" t="s">
        <v>7</v>
      </c>
    </row>
    <row r="41" spans="1:5" x14ac:dyDescent="0.25">
      <c r="A41" s="175">
        <v>120</v>
      </c>
      <c r="B41" s="176" t="s">
        <v>161</v>
      </c>
      <c r="C41" s="177">
        <v>45779</v>
      </c>
      <c r="D41" s="178">
        <v>0.81341435185185185</v>
      </c>
      <c r="E41" s="180" t="s">
        <v>7</v>
      </c>
    </row>
    <row r="42" spans="1:5" x14ac:dyDescent="0.25">
      <c r="A42" s="175">
        <v>125</v>
      </c>
      <c r="B42" s="176" t="s">
        <v>162</v>
      </c>
      <c r="C42" s="177">
        <v>45779</v>
      </c>
      <c r="D42" s="178">
        <v>0.75496527777777778</v>
      </c>
      <c r="E42" s="180" t="s">
        <v>7</v>
      </c>
    </row>
    <row r="43" spans="1:5" x14ac:dyDescent="0.25">
      <c r="A43" s="175">
        <v>142</v>
      </c>
      <c r="B43" s="176" t="s">
        <v>164</v>
      </c>
      <c r="C43" s="177">
        <v>45779</v>
      </c>
      <c r="D43" s="178">
        <v>0.75275462962962958</v>
      </c>
      <c r="E43" s="180" t="s">
        <v>7</v>
      </c>
    </row>
    <row r="44" spans="1:5" x14ac:dyDescent="0.25">
      <c r="A44" s="175">
        <v>159</v>
      </c>
      <c r="B44" s="176" t="s">
        <v>165</v>
      </c>
      <c r="C44" s="177">
        <v>45779</v>
      </c>
      <c r="D44" s="178">
        <v>0.75435185185185183</v>
      </c>
      <c r="E44" s="180" t="s">
        <v>7</v>
      </c>
    </row>
    <row r="45" spans="1:5" x14ac:dyDescent="0.25">
      <c r="A45" s="175">
        <v>168</v>
      </c>
      <c r="B45" s="176" t="s">
        <v>166</v>
      </c>
      <c r="C45" s="177">
        <v>45779</v>
      </c>
      <c r="D45" s="178">
        <v>0.78167824074074077</v>
      </c>
      <c r="E45" s="180" t="s">
        <v>7</v>
      </c>
    </row>
    <row r="46" spans="1:5" x14ac:dyDescent="0.25">
      <c r="A46" s="175">
        <v>170</v>
      </c>
      <c r="B46" s="176" t="s">
        <v>151</v>
      </c>
      <c r="C46" s="177">
        <v>45779</v>
      </c>
      <c r="D46" s="178">
        <v>0.84943287037037041</v>
      </c>
      <c r="E46" s="180" t="s">
        <v>7</v>
      </c>
    </row>
    <row r="47" spans="1:5" x14ac:dyDescent="0.25">
      <c r="A47" s="175">
        <v>175</v>
      </c>
      <c r="B47" s="176" t="s">
        <v>167</v>
      </c>
      <c r="C47" s="177">
        <v>45779</v>
      </c>
      <c r="D47" s="178">
        <v>0.78590277777777773</v>
      </c>
      <c r="E47" s="180" t="s">
        <v>7</v>
      </c>
    </row>
    <row r="48" spans="1:5" x14ac:dyDescent="0.25">
      <c r="A48" s="175">
        <v>180</v>
      </c>
      <c r="B48" s="176" t="s">
        <v>169</v>
      </c>
      <c r="C48" s="177">
        <v>45779</v>
      </c>
      <c r="D48" s="178">
        <v>0.75092592592592589</v>
      </c>
      <c r="E48" s="180" t="s">
        <v>7</v>
      </c>
    </row>
    <row r="49" spans="1:5" x14ac:dyDescent="0.25">
      <c r="A49" s="175">
        <v>180</v>
      </c>
      <c r="B49" s="176" t="s">
        <v>169</v>
      </c>
      <c r="C49" s="177">
        <v>45779</v>
      </c>
      <c r="D49" s="178">
        <v>0.75097222222222226</v>
      </c>
      <c r="E49" s="180" t="s">
        <v>7</v>
      </c>
    </row>
    <row r="50" spans="1:5" x14ac:dyDescent="0.25">
      <c r="A50" s="175">
        <v>184</v>
      </c>
      <c r="B50" s="176" t="s">
        <v>170</v>
      </c>
      <c r="C50" s="177">
        <v>45779</v>
      </c>
      <c r="D50" s="178">
        <v>0.78880787037037037</v>
      </c>
      <c r="E50" s="180" t="s">
        <v>7</v>
      </c>
    </row>
    <row r="51" spans="1:5" x14ac:dyDescent="0.25">
      <c r="A51" s="175">
        <v>190</v>
      </c>
      <c r="B51" s="176" t="s">
        <v>152</v>
      </c>
      <c r="C51" s="177">
        <v>45779</v>
      </c>
      <c r="D51" s="178">
        <v>0.77680555555555553</v>
      </c>
      <c r="E51" s="180" t="s">
        <v>7</v>
      </c>
    </row>
    <row r="52" spans="1:5" x14ac:dyDescent="0.25">
      <c r="A52" s="175">
        <v>191</v>
      </c>
      <c r="B52" s="176" t="s">
        <v>174</v>
      </c>
      <c r="C52" s="177">
        <v>45779</v>
      </c>
      <c r="D52" s="178">
        <v>0.78454861111111107</v>
      </c>
      <c r="E52" s="180" t="s">
        <v>7</v>
      </c>
    </row>
    <row r="53" spans="1:5" x14ac:dyDescent="0.25">
      <c r="A53" s="175">
        <v>192</v>
      </c>
      <c r="B53" s="176" t="s">
        <v>175</v>
      </c>
      <c r="C53" s="177">
        <v>45779</v>
      </c>
      <c r="D53" s="178">
        <v>0.78540509259259261</v>
      </c>
      <c r="E53" s="180" t="s">
        <v>7</v>
      </c>
    </row>
    <row r="54" spans="1:5" x14ac:dyDescent="0.25">
      <c r="A54" s="175">
        <v>7</v>
      </c>
      <c r="B54" s="176" t="s">
        <v>153</v>
      </c>
      <c r="C54" s="177">
        <v>45780</v>
      </c>
      <c r="D54" s="178">
        <v>0.30781249999999999</v>
      </c>
      <c r="E54" s="179" t="s">
        <v>6</v>
      </c>
    </row>
    <row r="55" spans="1:5" x14ac:dyDescent="0.25">
      <c r="A55" s="175">
        <v>15</v>
      </c>
      <c r="B55" s="176" t="s">
        <v>156</v>
      </c>
      <c r="C55" s="177">
        <v>45780</v>
      </c>
      <c r="D55" s="178">
        <v>0.29958333333333331</v>
      </c>
      <c r="E55" s="179" t="s">
        <v>6</v>
      </c>
    </row>
    <row r="56" spans="1:5" x14ac:dyDescent="0.25">
      <c r="A56" s="175">
        <v>15</v>
      </c>
      <c r="B56" s="176" t="s">
        <v>156</v>
      </c>
      <c r="C56" s="177">
        <v>45780</v>
      </c>
      <c r="D56" s="178">
        <v>0.30368055555555556</v>
      </c>
      <c r="E56" s="179" t="s">
        <v>6</v>
      </c>
    </row>
    <row r="57" spans="1:5" x14ac:dyDescent="0.25">
      <c r="A57" s="175">
        <v>18</v>
      </c>
      <c r="B57" s="176" t="s">
        <v>157</v>
      </c>
      <c r="C57" s="177">
        <v>45780</v>
      </c>
      <c r="D57" s="178">
        <v>0.29925925925925928</v>
      </c>
      <c r="E57" s="179" t="s">
        <v>6</v>
      </c>
    </row>
    <row r="58" spans="1:5" x14ac:dyDescent="0.25">
      <c r="A58" s="175">
        <v>47</v>
      </c>
      <c r="B58" s="176" t="s">
        <v>159</v>
      </c>
      <c r="C58" s="177">
        <v>45780</v>
      </c>
      <c r="D58" s="178">
        <v>0.38134259259259257</v>
      </c>
      <c r="E58" s="179" t="s">
        <v>6</v>
      </c>
    </row>
    <row r="59" spans="1:5" x14ac:dyDescent="0.25">
      <c r="A59" s="175">
        <v>50</v>
      </c>
      <c r="B59" s="176" t="s">
        <v>177</v>
      </c>
      <c r="C59" s="177">
        <v>45780</v>
      </c>
      <c r="D59" s="178">
        <v>0.2510648148148148</v>
      </c>
      <c r="E59" s="179" t="s">
        <v>6</v>
      </c>
    </row>
    <row r="60" spans="1:5" x14ac:dyDescent="0.25">
      <c r="A60" s="175">
        <v>52</v>
      </c>
      <c r="B60" s="176" t="s">
        <v>160</v>
      </c>
      <c r="C60" s="177">
        <v>45780</v>
      </c>
      <c r="D60" s="178">
        <v>0.33510416666666665</v>
      </c>
      <c r="E60" s="179" t="s">
        <v>6</v>
      </c>
    </row>
    <row r="61" spans="1:5" x14ac:dyDescent="0.25">
      <c r="A61" s="175">
        <v>120</v>
      </c>
      <c r="B61" s="176" t="s">
        <v>161</v>
      </c>
      <c r="C61" s="177">
        <v>45780</v>
      </c>
      <c r="D61" s="178">
        <v>0.28159722222222222</v>
      </c>
      <c r="E61" s="179" t="s">
        <v>6</v>
      </c>
    </row>
    <row r="62" spans="1:5" x14ac:dyDescent="0.25">
      <c r="A62" s="175">
        <v>139</v>
      </c>
      <c r="B62" s="176" t="s">
        <v>163</v>
      </c>
      <c r="C62" s="177">
        <v>45780</v>
      </c>
      <c r="D62" s="178">
        <v>0.28689814814814812</v>
      </c>
      <c r="E62" s="179" t="s">
        <v>6</v>
      </c>
    </row>
    <row r="63" spans="1:5" x14ac:dyDescent="0.25">
      <c r="A63" s="175">
        <v>142</v>
      </c>
      <c r="B63" s="176" t="s">
        <v>164</v>
      </c>
      <c r="C63" s="177">
        <v>45780</v>
      </c>
      <c r="D63" s="178">
        <v>0.35413194444444446</v>
      </c>
      <c r="E63" s="179" t="s">
        <v>6</v>
      </c>
    </row>
    <row r="64" spans="1:5" x14ac:dyDescent="0.25">
      <c r="A64" s="175">
        <v>159</v>
      </c>
      <c r="B64" s="176" t="s">
        <v>165</v>
      </c>
      <c r="C64" s="177">
        <v>45780</v>
      </c>
      <c r="D64" s="178">
        <v>0.38353009259259258</v>
      </c>
      <c r="E64" s="179" t="s">
        <v>6</v>
      </c>
    </row>
    <row r="65" spans="1:5" x14ac:dyDescent="0.25">
      <c r="A65" s="175">
        <v>168</v>
      </c>
      <c r="B65" s="176" t="s">
        <v>166</v>
      </c>
      <c r="C65" s="177">
        <v>45780</v>
      </c>
      <c r="D65" s="178">
        <v>0.29835648148148147</v>
      </c>
      <c r="E65" s="179" t="s">
        <v>6</v>
      </c>
    </row>
    <row r="66" spans="1:5" x14ac:dyDescent="0.25">
      <c r="A66" s="175">
        <v>170</v>
      </c>
      <c r="B66" s="176" t="s">
        <v>151</v>
      </c>
      <c r="C66" s="177">
        <v>45780</v>
      </c>
      <c r="D66" s="178">
        <v>0.31907407407407407</v>
      </c>
      <c r="E66" s="179" t="s">
        <v>6</v>
      </c>
    </row>
    <row r="67" spans="1:5" x14ac:dyDescent="0.25">
      <c r="A67" s="175">
        <v>175</v>
      </c>
      <c r="B67" s="176" t="s">
        <v>167</v>
      </c>
      <c r="C67" s="177">
        <v>45780</v>
      </c>
      <c r="D67" s="178">
        <v>0.2971064814814815</v>
      </c>
      <c r="E67" s="179" t="s">
        <v>6</v>
      </c>
    </row>
    <row r="68" spans="1:5" x14ac:dyDescent="0.25">
      <c r="A68" s="175">
        <v>177</v>
      </c>
      <c r="B68" s="176" t="s">
        <v>168</v>
      </c>
      <c r="C68" s="177">
        <v>45780</v>
      </c>
      <c r="D68" s="178">
        <v>0.29422453703703705</v>
      </c>
      <c r="E68" s="179" t="s">
        <v>6</v>
      </c>
    </row>
    <row r="69" spans="1:5" x14ac:dyDescent="0.25">
      <c r="A69" s="175">
        <v>180</v>
      </c>
      <c r="B69" s="176" t="s">
        <v>169</v>
      </c>
      <c r="C69" s="177">
        <v>45780</v>
      </c>
      <c r="D69" s="178">
        <v>0.28145833333333331</v>
      </c>
      <c r="E69" s="179" t="s">
        <v>6</v>
      </c>
    </row>
    <row r="70" spans="1:5" x14ac:dyDescent="0.25">
      <c r="A70" s="175">
        <v>180</v>
      </c>
      <c r="B70" s="176" t="s">
        <v>169</v>
      </c>
      <c r="C70" s="177">
        <v>45780</v>
      </c>
      <c r="D70" s="178">
        <v>0.28150462962962963</v>
      </c>
      <c r="E70" s="179" t="s">
        <v>6</v>
      </c>
    </row>
    <row r="71" spans="1:5" x14ac:dyDescent="0.25">
      <c r="A71" s="175">
        <v>184</v>
      </c>
      <c r="B71" s="176" t="s">
        <v>170</v>
      </c>
      <c r="C71" s="177">
        <v>45780</v>
      </c>
      <c r="D71" s="178">
        <v>0.2870949074074074</v>
      </c>
      <c r="E71" s="179" t="s">
        <v>6</v>
      </c>
    </row>
    <row r="72" spans="1:5" x14ac:dyDescent="0.25">
      <c r="A72" s="175">
        <v>186</v>
      </c>
      <c r="B72" s="176" t="s">
        <v>172</v>
      </c>
      <c r="C72" s="177">
        <v>45780</v>
      </c>
      <c r="D72" s="178">
        <v>0.48464120370370373</v>
      </c>
      <c r="E72" s="179" t="s">
        <v>6</v>
      </c>
    </row>
    <row r="73" spans="1:5" x14ac:dyDescent="0.25">
      <c r="A73" s="175">
        <v>186</v>
      </c>
      <c r="B73" s="176" t="s">
        <v>172</v>
      </c>
      <c r="C73" s="177">
        <v>45780</v>
      </c>
      <c r="D73" s="178">
        <v>0.48469907407407409</v>
      </c>
      <c r="E73" s="179" t="s">
        <v>6</v>
      </c>
    </row>
    <row r="74" spans="1:5" x14ac:dyDescent="0.25">
      <c r="A74" s="175">
        <v>190</v>
      </c>
      <c r="B74" s="176" t="s">
        <v>152</v>
      </c>
      <c r="C74" s="177">
        <v>45780</v>
      </c>
      <c r="D74" s="178">
        <v>0.28325231481481483</v>
      </c>
      <c r="E74" s="179" t="s">
        <v>6</v>
      </c>
    </row>
    <row r="75" spans="1:5" x14ac:dyDescent="0.25">
      <c r="A75" s="175">
        <v>191</v>
      </c>
      <c r="B75" s="176" t="s">
        <v>174</v>
      </c>
      <c r="C75" s="177">
        <v>45780</v>
      </c>
      <c r="D75" s="178">
        <v>0.25527777777777777</v>
      </c>
      <c r="E75" s="179" t="s">
        <v>6</v>
      </c>
    </row>
    <row r="76" spans="1:5" x14ac:dyDescent="0.25">
      <c r="A76" s="175">
        <v>192</v>
      </c>
      <c r="B76" s="176" t="s">
        <v>175</v>
      </c>
      <c r="C76" s="177">
        <v>45780</v>
      </c>
      <c r="D76" s="178">
        <v>0.29212962962962963</v>
      </c>
      <c r="E76" s="179" t="s">
        <v>6</v>
      </c>
    </row>
    <row r="77" spans="1:5" x14ac:dyDescent="0.25">
      <c r="A77" s="175">
        <v>7</v>
      </c>
      <c r="B77" s="176" t="s">
        <v>153</v>
      </c>
      <c r="C77" s="177">
        <v>45780</v>
      </c>
      <c r="D77" s="178">
        <v>0.80181712962962959</v>
      </c>
      <c r="E77" s="180" t="s">
        <v>7</v>
      </c>
    </row>
    <row r="78" spans="1:5" x14ac:dyDescent="0.25">
      <c r="A78" s="175">
        <v>11</v>
      </c>
      <c r="B78" s="176" t="s">
        <v>154</v>
      </c>
      <c r="C78" s="177">
        <v>45780</v>
      </c>
      <c r="D78" s="178">
        <v>0.73420138888888886</v>
      </c>
      <c r="E78" s="180" t="s">
        <v>7</v>
      </c>
    </row>
    <row r="79" spans="1:5" x14ac:dyDescent="0.25">
      <c r="A79" s="175">
        <v>15</v>
      </c>
      <c r="B79" s="176" t="s">
        <v>156</v>
      </c>
      <c r="C79" s="177">
        <v>45780</v>
      </c>
      <c r="D79" s="178">
        <v>0.63460648148148147</v>
      </c>
      <c r="E79" s="180" t="s">
        <v>7</v>
      </c>
    </row>
    <row r="80" spans="1:5" x14ac:dyDescent="0.25">
      <c r="A80" s="175">
        <v>18</v>
      </c>
      <c r="B80" s="176" t="s">
        <v>157</v>
      </c>
      <c r="C80" s="177">
        <v>45780</v>
      </c>
      <c r="D80" s="178">
        <v>0.62349537037037039</v>
      </c>
      <c r="E80" s="180" t="s">
        <v>7</v>
      </c>
    </row>
    <row r="81" spans="1:5" x14ac:dyDescent="0.25">
      <c r="A81" s="175">
        <v>47</v>
      </c>
      <c r="B81" s="176" t="s">
        <v>159</v>
      </c>
      <c r="C81" s="177">
        <v>45780</v>
      </c>
      <c r="D81" s="178">
        <v>0.58831018518518519</v>
      </c>
      <c r="E81" s="180" t="s">
        <v>7</v>
      </c>
    </row>
    <row r="82" spans="1:5" x14ac:dyDescent="0.25">
      <c r="A82" s="175">
        <v>52</v>
      </c>
      <c r="B82" s="176" t="s">
        <v>160</v>
      </c>
      <c r="C82" s="177">
        <v>45780</v>
      </c>
      <c r="D82" s="178">
        <v>0.56660879629629635</v>
      </c>
      <c r="E82" s="180" t="s">
        <v>7</v>
      </c>
    </row>
    <row r="83" spans="1:5" x14ac:dyDescent="0.25">
      <c r="A83" s="175">
        <v>120</v>
      </c>
      <c r="B83" s="176" t="s">
        <v>161</v>
      </c>
      <c r="C83" s="177">
        <v>45780</v>
      </c>
      <c r="D83" s="178">
        <v>0.69832175925925921</v>
      </c>
      <c r="E83" s="180" t="s">
        <v>7</v>
      </c>
    </row>
    <row r="84" spans="1:5" x14ac:dyDescent="0.25">
      <c r="A84" s="175">
        <v>142</v>
      </c>
      <c r="B84" s="176" t="s">
        <v>164</v>
      </c>
      <c r="C84" s="177">
        <v>45780</v>
      </c>
      <c r="D84" s="178">
        <v>0.54240740740740745</v>
      </c>
      <c r="E84" s="180" t="s">
        <v>7</v>
      </c>
    </row>
    <row r="85" spans="1:5" x14ac:dyDescent="0.25">
      <c r="A85" s="175">
        <v>159</v>
      </c>
      <c r="B85" s="176" t="s">
        <v>165</v>
      </c>
      <c r="C85" s="177">
        <v>45780</v>
      </c>
      <c r="D85" s="178">
        <v>0.54648148148148146</v>
      </c>
      <c r="E85" s="180" t="s">
        <v>7</v>
      </c>
    </row>
    <row r="86" spans="1:5" x14ac:dyDescent="0.25">
      <c r="A86" s="175">
        <v>168</v>
      </c>
      <c r="B86" s="176" t="s">
        <v>166</v>
      </c>
      <c r="C86" s="177">
        <v>45780</v>
      </c>
      <c r="D86" s="178">
        <v>0.6855324074074074</v>
      </c>
      <c r="E86" s="180" t="s">
        <v>7</v>
      </c>
    </row>
    <row r="87" spans="1:5" x14ac:dyDescent="0.25">
      <c r="A87" s="175">
        <v>175</v>
      </c>
      <c r="B87" s="176" t="s">
        <v>167</v>
      </c>
      <c r="C87" s="177">
        <v>45780</v>
      </c>
      <c r="D87" s="178">
        <v>0.77744212962962966</v>
      </c>
      <c r="E87" s="180" t="s">
        <v>7</v>
      </c>
    </row>
    <row r="88" spans="1:5" x14ac:dyDescent="0.25">
      <c r="A88" s="175">
        <v>177</v>
      </c>
      <c r="B88" s="176" t="s">
        <v>168</v>
      </c>
      <c r="C88" s="177">
        <v>45780</v>
      </c>
      <c r="D88" s="178">
        <v>0.62337962962962967</v>
      </c>
      <c r="E88" s="180" t="s">
        <v>7</v>
      </c>
    </row>
    <row r="89" spans="1:5" x14ac:dyDescent="0.25">
      <c r="A89" s="175">
        <v>180</v>
      </c>
      <c r="B89" s="176" t="s">
        <v>169</v>
      </c>
      <c r="C89" s="177">
        <v>45780</v>
      </c>
      <c r="D89" s="178">
        <v>0.54078703703703701</v>
      </c>
      <c r="E89" s="180" t="s">
        <v>7</v>
      </c>
    </row>
    <row r="90" spans="1:5" x14ac:dyDescent="0.25">
      <c r="A90" s="175">
        <v>184</v>
      </c>
      <c r="B90" s="176" t="s">
        <v>170</v>
      </c>
      <c r="C90" s="177">
        <v>45780</v>
      </c>
      <c r="D90" s="178">
        <v>0.74873842592592588</v>
      </c>
      <c r="E90" s="180" t="s">
        <v>7</v>
      </c>
    </row>
    <row r="91" spans="1:5" x14ac:dyDescent="0.25">
      <c r="A91" s="175">
        <v>190</v>
      </c>
      <c r="B91" s="176" t="s">
        <v>152</v>
      </c>
      <c r="C91" s="177">
        <v>45780</v>
      </c>
      <c r="D91" s="178">
        <v>0.73447916666666668</v>
      </c>
      <c r="E91" s="180" t="s">
        <v>7</v>
      </c>
    </row>
    <row r="92" spans="1:5" x14ac:dyDescent="0.25">
      <c r="A92" s="175">
        <v>190</v>
      </c>
      <c r="B92" s="176" t="s">
        <v>152</v>
      </c>
      <c r="C92" s="177">
        <v>45780</v>
      </c>
      <c r="D92" s="178">
        <v>0.73452546296296295</v>
      </c>
      <c r="E92" s="180" t="s">
        <v>7</v>
      </c>
    </row>
    <row r="93" spans="1:5" x14ac:dyDescent="0.25">
      <c r="A93" s="175">
        <v>191</v>
      </c>
      <c r="B93" s="176" t="s">
        <v>174</v>
      </c>
      <c r="C93" s="177">
        <v>45780</v>
      </c>
      <c r="D93" s="178">
        <v>0.77752314814814816</v>
      </c>
      <c r="E93" s="180" t="s">
        <v>7</v>
      </c>
    </row>
    <row r="94" spans="1:5" x14ac:dyDescent="0.25">
      <c r="A94" s="175">
        <v>192</v>
      </c>
      <c r="B94" s="176" t="s">
        <v>175</v>
      </c>
      <c r="C94" s="177">
        <v>45780</v>
      </c>
      <c r="D94" s="178">
        <v>0.78939814814814813</v>
      </c>
      <c r="E94" s="180" t="s">
        <v>7</v>
      </c>
    </row>
    <row r="95" spans="1:5" x14ac:dyDescent="0.25">
      <c r="A95" s="175">
        <v>18</v>
      </c>
      <c r="B95" s="176" t="s">
        <v>157</v>
      </c>
      <c r="C95" s="177">
        <v>45781</v>
      </c>
      <c r="D95" s="178">
        <v>0.26699074074074075</v>
      </c>
      <c r="E95" s="179" t="s">
        <v>6</v>
      </c>
    </row>
    <row r="96" spans="1:5" x14ac:dyDescent="0.25">
      <c r="A96" s="175">
        <v>50</v>
      </c>
      <c r="B96" s="176" t="s">
        <v>177</v>
      </c>
      <c r="C96" s="177">
        <v>45781</v>
      </c>
      <c r="D96" s="178">
        <v>0.25046296296296294</v>
      </c>
      <c r="E96" s="179" t="s">
        <v>6</v>
      </c>
    </row>
    <row r="97" spans="1:5" x14ac:dyDescent="0.25">
      <c r="A97" s="175">
        <v>52</v>
      </c>
      <c r="B97" s="176" t="s">
        <v>160</v>
      </c>
      <c r="C97" s="177">
        <v>45781</v>
      </c>
      <c r="D97" s="178">
        <v>0.26744212962962965</v>
      </c>
      <c r="E97" s="179" t="s">
        <v>6</v>
      </c>
    </row>
    <row r="98" spans="1:5" x14ac:dyDescent="0.25">
      <c r="A98" s="175">
        <v>120</v>
      </c>
      <c r="B98" s="176" t="s">
        <v>161</v>
      </c>
      <c r="C98" s="177">
        <v>45781</v>
      </c>
      <c r="D98" s="178">
        <v>0.25020833333333331</v>
      </c>
      <c r="E98" s="179" t="s">
        <v>6</v>
      </c>
    </row>
    <row r="99" spans="1:5" x14ac:dyDescent="0.25">
      <c r="A99" s="175">
        <v>139</v>
      </c>
      <c r="B99" s="176" t="s">
        <v>163</v>
      </c>
      <c r="C99" s="177">
        <v>45781</v>
      </c>
      <c r="D99" s="178">
        <v>0.27876157407407409</v>
      </c>
      <c r="E99" s="179" t="s">
        <v>6</v>
      </c>
    </row>
    <row r="100" spans="1:5" x14ac:dyDescent="0.25">
      <c r="A100" s="175">
        <v>139</v>
      </c>
      <c r="B100" s="176" t="s">
        <v>163</v>
      </c>
      <c r="C100" s="177">
        <v>45781</v>
      </c>
      <c r="D100" s="178">
        <v>0.48219907407407409</v>
      </c>
      <c r="E100" s="179" t="s">
        <v>6</v>
      </c>
    </row>
    <row r="101" spans="1:5" x14ac:dyDescent="0.25">
      <c r="A101" s="175">
        <v>168</v>
      </c>
      <c r="B101" s="176" t="s">
        <v>166</v>
      </c>
      <c r="C101" s="177">
        <v>45781</v>
      </c>
      <c r="D101" s="178">
        <v>0.48200231481481481</v>
      </c>
      <c r="E101" s="179" t="s">
        <v>6</v>
      </c>
    </row>
    <row r="102" spans="1:5" x14ac:dyDescent="0.25">
      <c r="A102" s="175">
        <v>175</v>
      </c>
      <c r="B102" s="176" t="s">
        <v>167</v>
      </c>
      <c r="C102" s="177">
        <v>45781</v>
      </c>
      <c r="D102" s="178">
        <v>0.25896990740740738</v>
      </c>
      <c r="E102" s="179" t="s">
        <v>6</v>
      </c>
    </row>
    <row r="103" spans="1:5" x14ac:dyDescent="0.25">
      <c r="A103" s="175">
        <v>186</v>
      </c>
      <c r="B103" s="176" t="s">
        <v>172</v>
      </c>
      <c r="C103" s="177">
        <v>45781</v>
      </c>
      <c r="D103" s="178">
        <v>0.4854398148148148</v>
      </c>
      <c r="E103" s="179" t="s">
        <v>6</v>
      </c>
    </row>
    <row r="104" spans="1:5" x14ac:dyDescent="0.25">
      <c r="A104" s="175">
        <v>190</v>
      </c>
      <c r="B104" s="176" t="s">
        <v>152</v>
      </c>
      <c r="C104" s="177">
        <v>45781</v>
      </c>
      <c r="D104" s="178">
        <v>0.25097222222222221</v>
      </c>
      <c r="E104" s="179" t="s">
        <v>6</v>
      </c>
    </row>
    <row r="105" spans="1:5" x14ac:dyDescent="0.25">
      <c r="A105" s="175">
        <v>190</v>
      </c>
      <c r="B105" s="176" t="s">
        <v>152</v>
      </c>
      <c r="C105" s="177">
        <v>45781</v>
      </c>
      <c r="D105" s="178">
        <v>0.25314814814814812</v>
      </c>
      <c r="E105" s="179" t="s">
        <v>6</v>
      </c>
    </row>
    <row r="106" spans="1:5" x14ac:dyDescent="0.25">
      <c r="A106" s="175">
        <v>191</v>
      </c>
      <c r="B106" s="176" t="s">
        <v>174</v>
      </c>
      <c r="C106" s="177">
        <v>45781</v>
      </c>
      <c r="D106" s="178">
        <v>0.25738425925925928</v>
      </c>
      <c r="E106" s="179" t="s">
        <v>6</v>
      </c>
    </row>
    <row r="107" spans="1:5" x14ac:dyDescent="0.25">
      <c r="A107" s="175">
        <v>192</v>
      </c>
      <c r="B107" s="176" t="s">
        <v>175</v>
      </c>
      <c r="C107" s="177">
        <v>45781</v>
      </c>
      <c r="D107" s="178">
        <v>0.24518518518518517</v>
      </c>
      <c r="E107" s="179" t="s">
        <v>6</v>
      </c>
    </row>
    <row r="108" spans="1:5" x14ac:dyDescent="0.25">
      <c r="A108" s="175">
        <v>18</v>
      </c>
      <c r="B108" s="176" t="s">
        <v>157</v>
      </c>
      <c r="C108" s="177">
        <v>45781</v>
      </c>
      <c r="D108" s="178">
        <v>0.62741898148148145</v>
      </c>
      <c r="E108" s="180" t="s">
        <v>7</v>
      </c>
    </row>
    <row r="109" spans="1:5" x14ac:dyDescent="0.25">
      <c r="A109" s="175">
        <v>18</v>
      </c>
      <c r="B109" s="176" t="s">
        <v>157</v>
      </c>
      <c r="C109" s="177">
        <v>45781</v>
      </c>
      <c r="D109" s="178">
        <v>0.62863425925925931</v>
      </c>
      <c r="E109" s="180" t="s">
        <v>7</v>
      </c>
    </row>
    <row r="110" spans="1:5" x14ac:dyDescent="0.25">
      <c r="A110" s="175">
        <v>18</v>
      </c>
      <c r="B110" s="176" t="s">
        <v>157</v>
      </c>
      <c r="C110" s="177">
        <v>45781</v>
      </c>
      <c r="D110" s="178">
        <v>0.62870370370370365</v>
      </c>
      <c r="E110" s="180" t="s">
        <v>7</v>
      </c>
    </row>
    <row r="111" spans="1:5" x14ac:dyDescent="0.25">
      <c r="A111" s="175">
        <v>50</v>
      </c>
      <c r="B111" s="176" t="s">
        <v>177</v>
      </c>
      <c r="C111" s="177">
        <v>45781</v>
      </c>
      <c r="D111" s="178">
        <v>0.93284722222222227</v>
      </c>
      <c r="E111" s="180" t="s">
        <v>7</v>
      </c>
    </row>
    <row r="112" spans="1:5" x14ac:dyDescent="0.25">
      <c r="A112" s="175">
        <v>52</v>
      </c>
      <c r="B112" s="176" t="s">
        <v>160</v>
      </c>
      <c r="C112" s="177">
        <v>45781</v>
      </c>
      <c r="D112" s="178">
        <v>0.62943287037037032</v>
      </c>
      <c r="E112" s="180" t="s">
        <v>7</v>
      </c>
    </row>
    <row r="113" spans="1:5" x14ac:dyDescent="0.25">
      <c r="A113" s="175">
        <v>120</v>
      </c>
      <c r="B113" s="176" t="s">
        <v>161</v>
      </c>
      <c r="C113" s="177">
        <v>45781</v>
      </c>
      <c r="D113" s="178">
        <v>0.63078703703703709</v>
      </c>
      <c r="E113" s="180" t="s">
        <v>7</v>
      </c>
    </row>
    <row r="114" spans="1:5" x14ac:dyDescent="0.25">
      <c r="A114" s="175">
        <v>7</v>
      </c>
      <c r="B114" s="176" t="s">
        <v>153</v>
      </c>
      <c r="C114" s="177">
        <v>45782</v>
      </c>
      <c r="D114" s="178">
        <v>0.28361111111111109</v>
      </c>
      <c r="E114" s="179" t="s">
        <v>6</v>
      </c>
    </row>
    <row r="115" spans="1:5" x14ac:dyDescent="0.25">
      <c r="A115" s="175">
        <v>11</v>
      </c>
      <c r="B115" s="176" t="s">
        <v>154</v>
      </c>
      <c r="C115" s="177">
        <v>45782</v>
      </c>
      <c r="D115" s="178">
        <v>0.29599537037037038</v>
      </c>
      <c r="E115" s="179" t="s">
        <v>6</v>
      </c>
    </row>
    <row r="116" spans="1:5" x14ac:dyDescent="0.25">
      <c r="A116" s="175">
        <v>14</v>
      </c>
      <c r="B116" s="176" t="s">
        <v>155</v>
      </c>
      <c r="C116" s="177">
        <v>45782</v>
      </c>
      <c r="D116" s="178">
        <v>0.29584490740740743</v>
      </c>
      <c r="E116" s="179" t="s">
        <v>6</v>
      </c>
    </row>
    <row r="117" spans="1:5" x14ac:dyDescent="0.25">
      <c r="A117" s="175">
        <v>14</v>
      </c>
      <c r="B117" s="176" t="s">
        <v>155</v>
      </c>
      <c r="C117" s="177">
        <v>45782</v>
      </c>
      <c r="D117" s="178">
        <v>0.29591435185185183</v>
      </c>
      <c r="E117" s="179" t="s">
        <v>6</v>
      </c>
    </row>
    <row r="118" spans="1:5" x14ac:dyDescent="0.25">
      <c r="A118" s="175">
        <v>22</v>
      </c>
      <c r="B118" s="176" t="s">
        <v>158</v>
      </c>
      <c r="C118" s="177">
        <v>45782</v>
      </c>
      <c r="D118" s="178">
        <v>0.37925925925925924</v>
      </c>
      <c r="E118" s="179" t="s">
        <v>6</v>
      </c>
    </row>
    <row r="119" spans="1:5" x14ac:dyDescent="0.25">
      <c r="A119" s="175">
        <v>47</v>
      </c>
      <c r="B119" s="176" t="s">
        <v>159</v>
      </c>
      <c r="C119" s="177">
        <v>45782</v>
      </c>
      <c r="D119" s="178">
        <v>0.33770833333333333</v>
      </c>
      <c r="E119" s="179" t="s">
        <v>6</v>
      </c>
    </row>
    <row r="120" spans="1:5" x14ac:dyDescent="0.25">
      <c r="A120" s="175">
        <v>50</v>
      </c>
      <c r="B120" s="176" t="s">
        <v>177</v>
      </c>
      <c r="C120" s="177">
        <v>45782</v>
      </c>
      <c r="D120" s="178">
        <v>0.25624999999999998</v>
      </c>
      <c r="E120" s="179" t="s">
        <v>6</v>
      </c>
    </row>
    <row r="121" spans="1:5" x14ac:dyDescent="0.25">
      <c r="A121" s="175">
        <v>52</v>
      </c>
      <c r="B121" s="176" t="s">
        <v>160</v>
      </c>
      <c r="C121" s="177">
        <v>45782</v>
      </c>
      <c r="D121" s="178">
        <v>0.28493055555555558</v>
      </c>
      <c r="E121" s="179" t="s">
        <v>6</v>
      </c>
    </row>
    <row r="122" spans="1:5" x14ac:dyDescent="0.25">
      <c r="A122" s="175">
        <v>120</v>
      </c>
      <c r="B122" s="176" t="s">
        <v>161</v>
      </c>
      <c r="C122" s="177">
        <v>45782</v>
      </c>
      <c r="D122" s="178">
        <v>0.27349537037037036</v>
      </c>
      <c r="E122" s="179" t="s">
        <v>6</v>
      </c>
    </row>
    <row r="123" spans="1:5" x14ac:dyDescent="0.25">
      <c r="A123" s="175">
        <v>125</v>
      </c>
      <c r="B123" s="176" t="s">
        <v>162</v>
      </c>
      <c r="C123" s="177">
        <v>45782</v>
      </c>
      <c r="D123" s="178">
        <v>0.38050925925925927</v>
      </c>
      <c r="E123" s="179" t="s">
        <v>6</v>
      </c>
    </row>
    <row r="124" spans="1:5" x14ac:dyDescent="0.25">
      <c r="A124" s="175">
        <v>139</v>
      </c>
      <c r="B124" s="176" t="s">
        <v>163</v>
      </c>
      <c r="C124" s="177">
        <v>45782</v>
      </c>
      <c r="D124" s="178">
        <v>0.28591435185185188</v>
      </c>
      <c r="E124" s="179" t="s">
        <v>6</v>
      </c>
    </row>
    <row r="125" spans="1:5" x14ac:dyDescent="0.25">
      <c r="A125" s="175">
        <v>142</v>
      </c>
      <c r="B125" s="176" t="s">
        <v>164</v>
      </c>
      <c r="C125" s="177">
        <v>45782</v>
      </c>
      <c r="D125" s="178">
        <v>0.35781249999999998</v>
      </c>
      <c r="E125" s="179" t="s">
        <v>6</v>
      </c>
    </row>
    <row r="126" spans="1:5" x14ac:dyDescent="0.25">
      <c r="A126" s="175">
        <v>159</v>
      </c>
      <c r="B126" s="176" t="s">
        <v>165</v>
      </c>
      <c r="C126" s="177">
        <v>45782</v>
      </c>
      <c r="D126" s="178">
        <v>0.37468750000000001</v>
      </c>
      <c r="E126" s="179" t="s">
        <v>6</v>
      </c>
    </row>
    <row r="127" spans="1:5" x14ac:dyDescent="0.25">
      <c r="A127" s="175">
        <v>168</v>
      </c>
      <c r="B127" s="176" t="s">
        <v>166</v>
      </c>
      <c r="C127" s="177">
        <v>45782</v>
      </c>
      <c r="D127" s="178">
        <v>0.2970949074074074</v>
      </c>
      <c r="E127" s="179" t="s">
        <v>6</v>
      </c>
    </row>
    <row r="128" spans="1:5" x14ac:dyDescent="0.25">
      <c r="A128" s="175">
        <v>170</v>
      </c>
      <c r="B128" s="176" t="s">
        <v>151</v>
      </c>
      <c r="C128" s="177">
        <v>45782</v>
      </c>
      <c r="D128" s="178">
        <v>0.33037037037037037</v>
      </c>
      <c r="E128" s="179" t="s">
        <v>6</v>
      </c>
    </row>
    <row r="129" spans="1:5" x14ac:dyDescent="0.25">
      <c r="A129" s="175">
        <v>175</v>
      </c>
      <c r="B129" s="176" t="s">
        <v>167</v>
      </c>
      <c r="C129" s="177">
        <v>45782</v>
      </c>
      <c r="D129" s="178">
        <v>0.28871527777777778</v>
      </c>
      <c r="E129" s="179" t="s">
        <v>6</v>
      </c>
    </row>
    <row r="130" spans="1:5" x14ac:dyDescent="0.25">
      <c r="A130" s="175">
        <v>177</v>
      </c>
      <c r="B130" s="176" t="s">
        <v>168</v>
      </c>
      <c r="C130" s="177">
        <v>45782</v>
      </c>
      <c r="D130" s="178">
        <v>0.29170138888888891</v>
      </c>
      <c r="E130" s="179" t="s">
        <v>6</v>
      </c>
    </row>
    <row r="131" spans="1:5" x14ac:dyDescent="0.25">
      <c r="A131" s="175">
        <v>180</v>
      </c>
      <c r="B131" s="176" t="s">
        <v>169</v>
      </c>
      <c r="C131" s="177">
        <v>45782</v>
      </c>
      <c r="D131" s="178">
        <v>0.27335648148148151</v>
      </c>
      <c r="E131" s="179" t="s">
        <v>6</v>
      </c>
    </row>
    <row r="132" spans="1:5" x14ac:dyDescent="0.25">
      <c r="A132" s="175">
        <v>184</v>
      </c>
      <c r="B132" s="176" t="s">
        <v>170</v>
      </c>
      <c r="C132" s="177">
        <v>45782</v>
      </c>
      <c r="D132" s="178">
        <v>0.28510416666666666</v>
      </c>
      <c r="E132" s="179" t="s">
        <v>6</v>
      </c>
    </row>
    <row r="133" spans="1:5" x14ac:dyDescent="0.25">
      <c r="A133" s="175">
        <v>186</v>
      </c>
      <c r="B133" s="176" t="s">
        <v>172</v>
      </c>
      <c r="C133" s="177">
        <v>45782</v>
      </c>
      <c r="D133" s="178">
        <v>0.47934027777777777</v>
      </c>
      <c r="E133" s="179" t="s">
        <v>6</v>
      </c>
    </row>
    <row r="134" spans="1:5" x14ac:dyDescent="0.25">
      <c r="A134" s="175">
        <v>190</v>
      </c>
      <c r="B134" s="176" t="s">
        <v>152</v>
      </c>
      <c r="C134" s="177">
        <v>45782</v>
      </c>
      <c r="D134" s="178">
        <v>0.27738425925925925</v>
      </c>
      <c r="E134" s="179" t="s">
        <v>6</v>
      </c>
    </row>
    <row r="135" spans="1:5" x14ac:dyDescent="0.25">
      <c r="A135" s="175">
        <v>191</v>
      </c>
      <c r="B135" s="176" t="s">
        <v>174</v>
      </c>
      <c r="C135" s="177">
        <v>45782</v>
      </c>
      <c r="D135" s="178">
        <v>0.24960648148148148</v>
      </c>
      <c r="E135" s="179" t="s">
        <v>6</v>
      </c>
    </row>
    <row r="136" spans="1:5" x14ac:dyDescent="0.25">
      <c r="A136" s="175">
        <v>192</v>
      </c>
      <c r="B136" s="176" t="s">
        <v>175</v>
      </c>
      <c r="C136" s="177">
        <v>45782</v>
      </c>
      <c r="D136" s="178">
        <v>0.27728009259259262</v>
      </c>
      <c r="E136" s="179" t="s">
        <v>6</v>
      </c>
    </row>
    <row r="137" spans="1:5" x14ac:dyDescent="0.25">
      <c r="A137" s="175">
        <v>193</v>
      </c>
      <c r="B137" s="176" t="s">
        <v>176</v>
      </c>
      <c r="C137" s="177">
        <v>45782</v>
      </c>
      <c r="D137" s="178">
        <v>0.32770833333333332</v>
      </c>
      <c r="E137" s="179" t="s">
        <v>6</v>
      </c>
    </row>
    <row r="138" spans="1:5" x14ac:dyDescent="0.25">
      <c r="A138" s="175">
        <v>7</v>
      </c>
      <c r="B138" s="176" t="s">
        <v>153</v>
      </c>
      <c r="C138" s="177">
        <v>45782</v>
      </c>
      <c r="D138" s="178">
        <v>0.89142361111111112</v>
      </c>
      <c r="E138" s="180" t="s">
        <v>7</v>
      </c>
    </row>
    <row r="139" spans="1:5" x14ac:dyDescent="0.25">
      <c r="A139" s="175">
        <v>11</v>
      </c>
      <c r="B139" s="176" t="s">
        <v>154</v>
      </c>
      <c r="C139" s="177">
        <v>45782</v>
      </c>
      <c r="D139" s="178">
        <v>0.74422453703703706</v>
      </c>
      <c r="E139" s="180" t="s">
        <v>7</v>
      </c>
    </row>
    <row r="140" spans="1:5" x14ac:dyDescent="0.25">
      <c r="A140" s="175">
        <v>14</v>
      </c>
      <c r="B140" s="176" t="s">
        <v>155</v>
      </c>
      <c r="C140" s="177">
        <v>45782</v>
      </c>
      <c r="D140" s="178">
        <v>0.7207175925925926</v>
      </c>
      <c r="E140" s="180" t="s">
        <v>7</v>
      </c>
    </row>
    <row r="141" spans="1:5" x14ac:dyDescent="0.25">
      <c r="A141" s="175">
        <v>47</v>
      </c>
      <c r="B141" s="176" t="s">
        <v>159</v>
      </c>
      <c r="C141" s="177">
        <v>45782</v>
      </c>
      <c r="D141" s="178">
        <v>0.78652777777777783</v>
      </c>
      <c r="E141" s="180" t="s">
        <v>7</v>
      </c>
    </row>
    <row r="142" spans="1:5" x14ac:dyDescent="0.25">
      <c r="A142" s="175">
        <v>52</v>
      </c>
      <c r="B142" s="176" t="s">
        <v>160</v>
      </c>
      <c r="C142" s="177">
        <v>45782</v>
      </c>
      <c r="D142" s="178">
        <v>0.75168981481481478</v>
      </c>
      <c r="E142" s="180" t="s">
        <v>7</v>
      </c>
    </row>
    <row r="143" spans="1:5" x14ac:dyDescent="0.25">
      <c r="A143" s="175">
        <v>120</v>
      </c>
      <c r="B143" s="176" t="s">
        <v>161</v>
      </c>
      <c r="C143" s="177">
        <v>45782</v>
      </c>
      <c r="D143" s="178">
        <v>0.75038194444444439</v>
      </c>
      <c r="E143" s="180" t="s">
        <v>7</v>
      </c>
    </row>
    <row r="144" spans="1:5" x14ac:dyDescent="0.25">
      <c r="A144" s="175">
        <v>125</v>
      </c>
      <c r="B144" s="176" t="s">
        <v>162</v>
      </c>
      <c r="C144" s="177">
        <v>45782</v>
      </c>
      <c r="D144" s="178">
        <v>0.7506828703703704</v>
      </c>
      <c r="E144" s="180" t="s">
        <v>7</v>
      </c>
    </row>
    <row r="145" spans="1:5" x14ac:dyDescent="0.25">
      <c r="A145" s="175">
        <v>142</v>
      </c>
      <c r="B145" s="176" t="s">
        <v>164</v>
      </c>
      <c r="C145" s="177">
        <v>45782</v>
      </c>
      <c r="D145" s="178">
        <v>0.75185185185185188</v>
      </c>
      <c r="E145" s="180" t="s">
        <v>7</v>
      </c>
    </row>
    <row r="146" spans="1:5" x14ac:dyDescent="0.25">
      <c r="A146" s="175">
        <v>159</v>
      </c>
      <c r="B146" s="176" t="s">
        <v>165</v>
      </c>
      <c r="C146" s="177">
        <v>45782</v>
      </c>
      <c r="D146" s="178">
        <v>0.75444444444444447</v>
      </c>
      <c r="E146" s="180" t="s">
        <v>7</v>
      </c>
    </row>
    <row r="147" spans="1:5" x14ac:dyDescent="0.25">
      <c r="A147" s="175">
        <v>168</v>
      </c>
      <c r="B147" s="176" t="s">
        <v>166</v>
      </c>
      <c r="C147" s="177">
        <v>45782</v>
      </c>
      <c r="D147" s="178">
        <v>0.75153935185185183</v>
      </c>
      <c r="E147" s="180" t="s">
        <v>7</v>
      </c>
    </row>
    <row r="148" spans="1:5" x14ac:dyDescent="0.25">
      <c r="A148" s="175">
        <v>170</v>
      </c>
      <c r="B148" s="176" t="s">
        <v>151</v>
      </c>
      <c r="C148" s="177">
        <v>45782</v>
      </c>
      <c r="D148" s="178">
        <v>0.89162037037037034</v>
      </c>
      <c r="E148" s="180" t="s">
        <v>7</v>
      </c>
    </row>
    <row r="149" spans="1:5" x14ac:dyDescent="0.25">
      <c r="A149" s="175">
        <v>175</v>
      </c>
      <c r="B149" s="176" t="s">
        <v>167</v>
      </c>
      <c r="C149" s="177">
        <v>45782</v>
      </c>
      <c r="D149" s="178">
        <v>0.75512731481481477</v>
      </c>
      <c r="E149" s="180" t="s">
        <v>7</v>
      </c>
    </row>
    <row r="150" spans="1:5" x14ac:dyDescent="0.25">
      <c r="A150" s="175">
        <v>177</v>
      </c>
      <c r="B150" s="176" t="s">
        <v>168</v>
      </c>
      <c r="C150" s="177">
        <v>45782</v>
      </c>
      <c r="D150" s="178">
        <v>0.71723379629629624</v>
      </c>
      <c r="E150" s="180" t="s">
        <v>7</v>
      </c>
    </row>
    <row r="151" spans="1:5" x14ac:dyDescent="0.25">
      <c r="A151" s="175">
        <v>180</v>
      </c>
      <c r="B151" s="176" t="s">
        <v>169</v>
      </c>
      <c r="C151" s="177">
        <v>45782</v>
      </c>
      <c r="D151" s="178">
        <v>0.75134259259259262</v>
      </c>
      <c r="E151" s="180" t="s">
        <v>7</v>
      </c>
    </row>
    <row r="152" spans="1:5" x14ac:dyDescent="0.25">
      <c r="A152" s="175">
        <v>184</v>
      </c>
      <c r="B152" s="176" t="s">
        <v>170</v>
      </c>
      <c r="C152" s="177">
        <v>45782</v>
      </c>
      <c r="D152" s="178">
        <v>0.76729166666666671</v>
      </c>
      <c r="E152" s="180" t="s">
        <v>7</v>
      </c>
    </row>
    <row r="153" spans="1:5" x14ac:dyDescent="0.25">
      <c r="A153" s="175">
        <v>190</v>
      </c>
      <c r="B153" s="176" t="s">
        <v>152</v>
      </c>
      <c r="C153" s="177">
        <v>45782</v>
      </c>
      <c r="D153" s="178">
        <v>0.7510648148148148</v>
      </c>
      <c r="E153" s="180" t="s">
        <v>7</v>
      </c>
    </row>
    <row r="154" spans="1:5" x14ac:dyDescent="0.25">
      <c r="A154" s="175">
        <v>191</v>
      </c>
      <c r="B154" s="176" t="s">
        <v>174</v>
      </c>
      <c r="C154" s="177">
        <v>45782</v>
      </c>
      <c r="D154" s="178">
        <v>0.75435185185185183</v>
      </c>
      <c r="E154" s="180" t="s">
        <v>7</v>
      </c>
    </row>
    <row r="155" spans="1:5" x14ac:dyDescent="0.25">
      <c r="A155" s="175">
        <v>192</v>
      </c>
      <c r="B155" s="176" t="s">
        <v>175</v>
      </c>
      <c r="C155" s="177">
        <v>45782</v>
      </c>
      <c r="D155" s="178">
        <v>0.77637731481481487</v>
      </c>
      <c r="E155" s="180" t="s">
        <v>7</v>
      </c>
    </row>
    <row r="156" spans="1:5" x14ac:dyDescent="0.25">
      <c r="A156" s="175">
        <v>193</v>
      </c>
      <c r="B156" s="176" t="s">
        <v>176</v>
      </c>
      <c r="C156" s="177">
        <v>45782</v>
      </c>
      <c r="D156" s="178">
        <v>0.7136689814814815</v>
      </c>
      <c r="E156" s="180" t="s">
        <v>7</v>
      </c>
    </row>
    <row r="157" spans="1:5" x14ac:dyDescent="0.25">
      <c r="A157" s="175">
        <v>7</v>
      </c>
      <c r="B157" s="176" t="s">
        <v>153</v>
      </c>
      <c r="C157" s="177">
        <v>45783</v>
      </c>
      <c r="D157" s="178">
        <v>0.29738425925925926</v>
      </c>
      <c r="E157" s="179" t="s">
        <v>6</v>
      </c>
    </row>
    <row r="158" spans="1:5" x14ac:dyDescent="0.25">
      <c r="A158" s="175">
        <v>11</v>
      </c>
      <c r="B158" s="176" t="s">
        <v>154</v>
      </c>
      <c r="C158" s="177">
        <v>45783</v>
      </c>
      <c r="D158" s="178">
        <v>0.30560185185185185</v>
      </c>
      <c r="E158" s="179" t="s">
        <v>6</v>
      </c>
    </row>
    <row r="159" spans="1:5" x14ac:dyDescent="0.25">
      <c r="A159" s="175">
        <v>14</v>
      </c>
      <c r="B159" s="176" t="s">
        <v>155</v>
      </c>
      <c r="C159" s="177">
        <v>45783</v>
      </c>
      <c r="D159" s="178">
        <v>0.30510416666666668</v>
      </c>
      <c r="E159" s="179" t="s">
        <v>6</v>
      </c>
    </row>
    <row r="160" spans="1:5" x14ac:dyDescent="0.25">
      <c r="A160" s="175">
        <v>18</v>
      </c>
      <c r="B160" s="176" t="s">
        <v>157</v>
      </c>
      <c r="C160" s="177">
        <v>45783</v>
      </c>
      <c r="D160" s="178">
        <v>0.29087962962962965</v>
      </c>
      <c r="E160" s="179" t="s">
        <v>6</v>
      </c>
    </row>
    <row r="161" spans="1:5" x14ac:dyDescent="0.25">
      <c r="A161" s="175">
        <v>22</v>
      </c>
      <c r="B161" s="176" t="s">
        <v>158</v>
      </c>
      <c r="C161" s="177">
        <v>45783</v>
      </c>
      <c r="D161" s="178">
        <v>0.37841435185185185</v>
      </c>
      <c r="E161" s="179" t="s">
        <v>6</v>
      </c>
    </row>
    <row r="162" spans="1:5" x14ac:dyDescent="0.25">
      <c r="A162" s="175">
        <v>47</v>
      </c>
      <c r="B162" s="176" t="s">
        <v>159</v>
      </c>
      <c r="C162" s="177">
        <v>45783</v>
      </c>
      <c r="D162" s="178">
        <v>0.37861111111111112</v>
      </c>
      <c r="E162" s="179" t="s">
        <v>6</v>
      </c>
    </row>
    <row r="163" spans="1:5" x14ac:dyDescent="0.25">
      <c r="A163" s="175">
        <v>50</v>
      </c>
      <c r="B163" s="176" t="s">
        <v>177</v>
      </c>
      <c r="C163" s="177">
        <v>45783</v>
      </c>
      <c r="D163" s="178">
        <v>0.24916666666666668</v>
      </c>
      <c r="E163" s="179" t="s">
        <v>6</v>
      </c>
    </row>
    <row r="164" spans="1:5" x14ac:dyDescent="0.25">
      <c r="A164" s="175">
        <v>52</v>
      </c>
      <c r="B164" s="176" t="s">
        <v>160</v>
      </c>
      <c r="C164" s="177">
        <v>45783</v>
      </c>
      <c r="D164" s="178">
        <v>0.25221064814814814</v>
      </c>
      <c r="E164" s="179" t="s">
        <v>6</v>
      </c>
    </row>
    <row r="165" spans="1:5" x14ac:dyDescent="0.25">
      <c r="A165" s="175">
        <v>120</v>
      </c>
      <c r="B165" s="176" t="s">
        <v>161</v>
      </c>
      <c r="C165" s="177">
        <v>45783</v>
      </c>
      <c r="D165" s="178">
        <v>0.24547453703703703</v>
      </c>
      <c r="E165" s="179" t="s">
        <v>6</v>
      </c>
    </row>
    <row r="166" spans="1:5" x14ac:dyDescent="0.25">
      <c r="A166" s="175">
        <v>125</v>
      </c>
      <c r="B166" s="176" t="s">
        <v>162</v>
      </c>
      <c r="C166" s="177">
        <v>45783</v>
      </c>
      <c r="D166" s="178">
        <v>0.38064814814814812</v>
      </c>
      <c r="E166" s="179" t="s">
        <v>6</v>
      </c>
    </row>
    <row r="167" spans="1:5" x14ac:dyDescent="0.25">
      <c r="A167" s="175">
        <v>139</v>
      </c>
      <c r="B167" s="176" t="s">
        <v>163</v>
      </c>
      <c r="C167" s="177">
        <v>45783</v>
      </c>
      <c r="D167" s="178">
        <v>0.24162037037037037</v>
      </c>
      <c r="E167" s="179" t="s">
        <v>6</v>
      </c>
    </row>
    <row r="168" spans="1:5" x14ac:dyDescent="0.25">
      <c r="A168" s="175">
        <v>142</v>
      </c>
      <c r="B168" s="176" t="s">
        <v>164</v>
      </c>
      <c r="C168" s="177">
        <v>45783</v>
      </c>
      <c r="D168" s="178">
        <v>0.35812500000000003</v>
      </c>
      <c r="E168" s="179" t="s">
        <v>6</v>
      </c>
    </row>
    <row r="169" spans="1:5" x14ac:dyDescent="0.25">
      <c r="A169" s="175">
        <v>159</v>
      </c>
      <c r="B169" s="176" t="s">
        <v>165</v>
      </c>
      <c r="C169" s="177">
        <v>45783</v>
      </c>
      <c r="D169" s="178">
        <v>0.37706018518518519</v>
      </c>
      <c r="E169" s="179" t="s">
        <v>6</v>
      </c>
    </row>
    <row r="170" spans="1:5" x14ac:dyDescent="0.25">
      <c r="A170" s="175">
        <v>168</v>
      </c>
      <c r="B170" s="176" t="s">
        <v>166</v>
      </c>
      <c r="C170" s="177">
        <v>45783</v>
      </c>
      <c r="D170" s="178">
        <v>0.26395833333333335</v>
      </c>
      <c r="E170" s="179" t="s">
        <v>6</v>
      </c>
    </row>
    <row r="171" spans="1:5" x14ac:dyDescent="0.25">
      <c r="A171" s="175">
        <v>170</v>
      </c>
      <c r="B171" s="176" t="s">
        <v>151</v>
      </c>
      <c r="C171" s="177">
        <v>45783</v>
      </c>
      <c r="D171" s="178">
        <v>0.31605324074074076</v>
      </c>
      <c r="E171" s="179" t="s">
        <v>6</v>
      </c>
    </row>
    <row r="172" spans="1:5" x14ac:dyDescent="0.25">
      <c r="A172" s="175">
        <v>175</v>
      </c>
      <c r="B172" s="176" t="s">
        <v>167</v>
      </c>
      <c r="C172" s="177">
        <v>45783</v>
      </c>
      <c r="D172" s="178">
        <v>0.27401620370370372</v>
      </c>
      <c r="E172" s="179" t="s">
        <v>6</v>
      </c>
    </row>
    <row r="173" spans="1:5" x14ac:dyDescent="0.25">
      <c r="A173" s="175">
        <v>177</v>
      </c>
      <c r="B173" s="176" t="s">
        <v>168</v>
      </c>
      <c r="C173" s="177">
        <v>45783</v>
      </c>
      <c r="D173" s="178">
        <v>0.29792824074074076</v>
      </c>
      <c r="E173" s="179" t="s">
        <v>6</v>
      </c>
    </row>
    <row r="174" spans="1:5" x14ac:dyDescent="0.25">
      <c r="A174" s="175">
        <v>180</v>
      </c>
      <c r="B174" s="176" t="s">
        <v>169</v>
      </c>
      <c r="C174" s="177">
        <v>45783</v>
      </c>
      <c r="D174" s="178">
        <v>0.27688657407407408</v>
      </c>
      <c r="E174" s="179" t="s">
        <v>6</v>
      </c>
    </row>
    <row r="175" spans="1:5" x14ac:dyDescent="0.25">
      <c r="A175" s="175">
        <v>184</v>
      </c>
      <c r="B175" s="176" t="s">
        <v>170</v>
      </c>
      <c r="C175" s="177">
        <v>45783</v>
      </c>
      <c r="D175" s="178">
        <v>0.27391203703703704</v>
      </c>
      <c r="E175" s="179" t="s">
        <v>6</v>
      </c>
    </row>
    <row r="176" spans="1:5" x14ac:dyDescent="0.25">
      <c r="A176" s="175">
        <v>184</v>
      </c>
      <c r="B176" s="176" t="s">
        <v>170</v>
      </c>
      <c r="C176" s="177">
        <v>45783</v>
      </c>
      <c r="D176" s="178">
        <v>0.27394675925925926</v>
      </c>
      <c r="E176" s="179" t="s">
        <v>6</v>
      </c>
    </row>
    <row r="177" spans="1:5" x14ac:dyDescent="0.25">
      <c r="A177" s="175">
        <v>186</v>
      </c>
      <c r="B177" s="176" t="s">
        <v>172</v>
      </c>
      <c r="C177" s="177">
        <v>45783</v>
      </c>
      <c r="D177" s="178">
        <v>0.28181712962962963</v>
      </c>
      <c r="E177" s="179" t="s">
        <v>6</v>
      </c>
    </row>
    <row r="178" spans="1:5" x14ac:dyDescent="0.25">
      <c r="A178" s="175">
        <v>186</v>
      </c>
      <c r="B178" s="176" t="s">
        <v>172</v>
      </c>
      <c r="C178" s="177">
        <v>45783</v>
      </c>
      <c r="D178" s="178">
        <v>0.28187499999999999</v>
      </c>
      <c r="E178" s="179" t="s">
        <v>6</v>
      </c>
    </row>
    <row r="179" spans="1:5" x14ac:dyDescent="0.25">
      <c r="A179" s="175">
        <v>190</v>
      </c>
      <c r="B179" s="176" t="s">
        <v>152</v>
      </c>
      <c r="C179" s="177">
        <v>45783</v>
      </c>
      <c r="D179" s="178">
        <v>0.28392361111111108</v>
      </c>
      <c r="E179" s="179" t="s">
        <v>6</v>
      </c>
    </row>
    <row r="180" spans="1:5" x14ac:dyDescent="0.25">
      <c r="A180" s="175">
        <v>191</v>
      </c>
      <c r="B180" s="176" t="s">
        <v>174</v>
      </c>
      <c r="C180" s="177">
        <v>45783</v>
      </c>
      <c r="D180" s="178">
        <v>0.24784722222222222</v>
      </c>
      <c r="E180" s="179" t="s">
        <v>6</v>
      </c>
    </row>
    <row r="181" spans="1:5" x14ac:dyDescent="0.25">
      <c r="A181" s="175">
        <v>192</v>
      </c>
      <c r="B181" s="176" t="s">
        <v>175</v>
      </c>
      <c r="C181" s="177">
        <v>45783</v>
      </c>
      <c r="D181" s="178">
        <v>0.24403935185185185</v>
      </c>
      <c r="E181" s="179" t="s">
        <v>6</v>
      </c>
    </row>
    <row r="182" spans="1:5" x14ac:dyDescent="0.25">
      <c r="A182" s="175">
        <v>193</v>
      </c>
      <c r="B182" s="176" t="s">
        <v>176</v>
      </c>
      <c r="C182" s="177">
        <v>45783</v>
      </c>
      <c r="D182" s="178">
        <v>0.33274305555555556</v>
      </c>
      <c r="E182" s="179" t="s">
        <v>6</v>
      </c>
    </row>
    <row r="183" spans="1:5" x14ac:dyDescent="0.25">
      <c r="A183" s="175">
        <v>11</v>
      </c>
      <c r="B183" s="176" t="s">
        <v>154</v>
      </c>
      <c r="C183" s="177">
        <v>45783</v>
      </c>
      <c r="D183" s="178">
        <v>0.76559027777777777</v>
      </c>
      <c r="E183" s="180" t="s">
        <v>7</v>
      </c>
    </row>
    <row r="184" spans="1:5" x14ac:dyDescent="0.25">
      <c r="A184" s="175">
        <v>11</v>
      </c>
      <c r="B184" s="176" t="s">
        <v>154</v>
      </c>
      <c r="C184" s="177">
        <v>45783</v>
      </c>
      <c r="D184" s="178">
        <v>0.76765046296296291</v>
      </c>
      <c r="E184" s="180" t="s">
        <v>7</v>
      </c>
    </row>
    <row r="185" spans="1:5" x14ac:dyDescent="0.25">
      <c r="A185" s="175">
        <v>14</v>
      </c>
      <c r="B185" s="176" t="s">
        <v>155</v>
      </c>
      <c r="C185" s="177">
        <v>45783</v>
      </c>
      <c r="D185" s="178">
        <v>0.81237268518518524</v>
      </c>
      <c r="E185" s="180" t="s">
        <v>7</v>
      </c>
    </row>
    <row r="186" spans="1:5" x14ac:dyDescent="0.25">
      <c r="A186" s="175">
        <v>18</v>
      </c>
      <c r="B186" s="176" t="s">
        <v>157</v>
      </c>
      <c r="C186" s="177">
        <v>45783</v>
      </c>
      <c r="D186" s="178">
        <v>0.7503009259259259</v>
      </c>
      <c r="E186" s="180" t="s">
        <v>7</v>
      </c>
    </row>
    <row r="187" spans="1:5" x14ac:dyDescent="0.25">
      <c r="A187" s="175">
        <v>47</v>
      </c>
      <c r="B187" s="176" t="s">
        <v>159</v>
      </c>
      <c r="C187" s="177">
        <v>45783</v>
      </c>
      <c r="D187" s="178">
        <v>0.80010416666666662</v>
      </c>
      <c r="E187" s="180" t="s">
        <v>7</v>
      </c>
    </row>
    <row r="188" spans="1:5" x14ac:dyDescent="0.25">
      <c r="A188" s="175">
        <v>50</v>
      </c>
      <c r="B188" s="176" t="s">
        <v>177</v>
      </c>
      <c r="C188" s="177">
        <v>45783</v>
      </c>
      <c r="D188" s="178">
        <v>0.97004629629629635</v>
      </c>
      <c r="E188" s="180" t="s">
        <v>7</v>
      </c>
    </row>
    <row r="189" spans="1:5" x14ac:dyDescent="0.25">
      <c r="A189" s="175">
        <v>52</v>
      </c>
      <c r="B189" s="176" t="s">
        <v>160</v>
      </c>
      <c r="C189" s="177">
        <v>45783</v>
      </c>
      <c r="D189" s="178">
        <v>0.75018518518518518</v>
      </c>
      <c r="E189" s="180" t="s">
        <v>7</v>
      </c>
    </row>
    <row r="190" spans="1:5" x14ac:dyDescent="0.25">
      <c r="A190" s="175">
        <v>120</v>
      </c>
      <c r="B190" s="176" t="s">
        <v>161</v>
      </c>
      <c r="C190" s="177">
        <v>45783</v>
      </c>
      <c r="D190" s="178">
        <v>0.75143518518518515</v>
      </c>
      <c r="E190" s="180" t="s">
        <v>7</v>
      </c>
    </row>
    <row r="191" spans="1:5" x14ac:dyDescent="0.25">
      <c r="A191" s="175">
        <v>120</v>
      </c>
      <c r="B191" s="176" t="s">
        <v>161</v>
      </c>
      <c r="C191" s="177">
        <v>45783</v>
      </c>
      <c r="D191" s="178">
        <v>0.75148148148148153</v>
      </c>
      <c r="E191" s="180" t="s">
        <v>7</v>
      </c>
    </row>
    <row r="192" spans="1:5" x14ac:dyDescent="0.25">
      <c r="A192" s="175">
        <v>125</v>
      </c>
      <c r="B192" s="176" t="s">
        <v>162</v>
      </c>
      <c r="C192" s="177">
        <v>45783</v>
      </c>
      <c r="D192" s="178">
        <v>0.76457175925925924</v>
      </c>
      <c r="E192" s="180" t="s">
        <v>7</v>
      </c>
    </row>
    <row r="193" spans="1:5" x14ac:dyDescent="0.25">
      <c r="A193" s="175">
        <v>142</v>
      </c>
      <c r="B193" s="176" t="s">
        <v>164</v>
      </c>
      <c r="C193" s="177">
        <v>45783</v>
      </c>
      <c r="D193" s="178">
        <v>0.74995370370370373</v>
      </c>
      <c r="E193" s="180" t="s">
        <v>7</v>
      </c>
    </row>
    <row r="194" spans="1:5" x14ac:dyDescent="0.25">
      <c r="A194" s="175">
        <v>159</v>
      </c>
      <c r="B194" s="176" t="s">
        <v>165</v>
      </c>
      <c r="C194" s="177">
        <v>45783</v>
      </c>
      <c r="D194" s="178">
        <v>0.75006944444444446</v>
      </c>
      <c r="E194" s="180" t="s">
        <v>7</v>
      </c>
    </row>
    <row r="195" spans="1:5" x14ac:dyDescent="0.25">
      <c r="A195" s="175">
        <v>168</v>
      </c>
      <c r="B195" s="176" t="s">
        <v>166</v>
      </c>
      <c r="C195" s="177">
        <v>45783</v>
      </c>
      <c r="D195" s="178">
        <v>0.74864583333333334</v>
      </c>
      <c r="E195" s="180" t="s">
        <v>7</v>
      </c>
    </row>
    <row r="196" spans="1:5" x14ac:dyDescent="0.25">
      <c r="A196" s="175">
        <v>175</v>
      </c>
      <c r="B196" s="176" t="s">
        <v>167</v>
      </c>
      <c r="C196" s="177">
        <v>45783</v>
      </c>
      <c r="D196" s="178">
        <v>0.75131944444444443</v>
      </c>
      <c r="E196" s="180" t="s">
        <v>7</v>
      </c>
    </row>
    <row r="197" spans="1:5" x14ac:dyDescent="0.25">
      <c r="A197" s="175">
        <v>177</v>
      </c>
      <c r="B197" s="176" t="s">
        <v>168</v>
      </c>
      <c r="C197" s="177">
        <v>45783</v>
      </c>
      <c r="D197" s="178">
        <v>0.7150347222222222</v>
      </c>
      <c r="E197" s="180" t="s">
        <v>7</v>
      </c>
    </row>
    <row r="198" spans="1:5" x14ac:dyDescent="0.25">
      <c r="A198" s="175">
        <v>180</v>
      </c>
      <c r="B198" s="176" t="s">
        <v>169</v>
      </c>
      <c r="C198" s="177">
        <v>45783</v>
      </c>
      <c r="D198" s="178">
        <v>0.75123842592592593</v>
      </c>
      <c r="E198" s="180" t="s">
        <v>7</v>
      </c>
    </row>
    <row r="199" spans="1:5" x14ac:dyDescent="0.25">
      <c r="A199" s="175">
        <v>184</v>
      </c>
      <c r="B199" s="176" t="s">
        <v>170</v>
      </c>
      <c r="C199" s="177">
        <v>45783</v>
      </c>
      <c r="D199" s="178">
        <v>0.7654050925925926</v>
      </c>
      <c r="E199" s="180" t="s">
        <v>7</v>
      </c>
    </row>
    <row r="200" spans="1:5" x14ac:dyDescent="0.25">
      <c r="A200" s="175">
        <v>186</v>
      </c>
      <c r="B200" s="176" t="s">
        <v>172</v>
      </c>
      <c r="C200" s="177">
        <v>45783</v>
      </c>
      <c r="D200" s="178">
        <v>0.74883101851851852</v>
      </c>
      <c r="E200" s="180" t="s">
        <v>7</v>
      </c>
    </row>
    <row r="201" spans="1:5" x14ac:dyDescent="0.25">
      <c r="A201" s="175">
        <v>186</v>
      </c>
      <c r="B201" s="176" t="s">
        <v>172</v>
      </c>
      <c r="C201" s="177">
        <v>45783</v>
      </c>
      <c r="D201" s="178">
        <v>0.74887731481481479</v>
      </c>
      <c r="E201" s="180" t="s">
        <v>7</v>
      </c>
    </row>
    <row r="202" spans="1:5" x14ac:dyDescent="0.25">
      <c r="A202" s="175">
        <v>186</v>
      </c>
      <c r="B202" s="176" t="s">
        <v>172</v>
      </c>
      <c r="C202" s="177">
        <v>45783</v>
      </c>
      <c r="D202" s="178">
        <v>0.74892361111111116</v>
      </c>
      <c r="E202" s="180" t="s">
        <v>7</v>
      </c>
    </row>
    <row r="203" spans="1:5" x14ac:dyDescent="0.25">
      <c r="A203" s="175">
        <v>186</v>
      </c>
      <c r="B203" s="176" t="s">
        <v>172</v>
      </c>
      <c r="C203" s="177">
        <v>45783</v>
      </c>
      <c r="D203" s="178">
        <v>0.74895833333333328</v>
      </c>
      <c r="E203" s="180" t="s">
        <v>7</v>
      </c>
    </row>
    <row r="204" spans="1:5" x14ac:dyDescent="0.25">
      <c r="A204" s="175">
        <v>190</v>
      </c>
      <c r="B204" s="176" t="s">
        <v>152</v>
      </c>
      <c r="C204" s="177">
        <v>45783</v>
      </c>
      <c r="D204" s="178">
        <v>0.75113425925925925</v>
      </c>
      <c r="E204" s="180" t="s">
        <v>7</v>
      </c>
    </row>
    <row r="205" spans="1:5" x14ac:dyDescent="0.25">
      <c r="A205" s="175">
        <v>191</v>
      </c>
      <c r="B205" s="176" t="s">
        <v>174</v>
      </c>
      <c r="C205" s="177">
        <v>45783</v>
      </c>
      <c r="D205" s="178">
        <v>0.75157407407407406</v>
      </c>
      <c r="E205" s="180" t="s">
        <v>7</v>
      </c>
    </row>
    <row r="206" spans="1:5" x14ac:dyDescent="0.25">
      <c r="A206" s="175">
        <v>192</v>
      </c>
      <c r="B206" s="176" t="s">
        <v>175</v>
      </c>
      <c r="C206" s="177">
        <v>45783</v>
      </c>
      <c r="D206" s="178">
        <v>0.750462962962963</v>
      </c>
      <c r="E206" s="180" t="s">
        <v>7</v>
      </c>
    </row>
    <row r="207" spans="1:5" x14ac:dyDescent="0.25">
      <c r="A207" s="175">
        <v>193</v>
      </c>
      <c r="B207" s="176" t="s">
        <v>176</v>
      </c>
      <c r="C207" s="177">
        <v>45783</v>
      </c>
      <c r="D207" s="178">
        <v>0.71019675925925929</v>
      </c>
      <c r="E207" s="180" t="s">
        <v>7</v>
      </c>
    </row>
    <row r="208" spans="1:5" x14ac:dyDescent="0.25">
      <c r="A208" s="175">
        <v>7</v>
      </c>
      <c r="B208" s="176" t="s">
        <v>153</v>
      </c>
      <c r="C208" s="177">
        <v>45784</v>
      </c>
      <c r="D208" s="178">
        <v>0.33408564814814817</v>
      </c>
      <c r="E208" s="179" t="s">
        <v>6</v>
      </c>
    </row>
    <row r="209" spans="1:5" x14ac:dyDescent="0.25">
      <c r="A209" s="175">
        <v>11</v>
      </c>
      <c r="B209" s="176" t="s">
        <v>154</v>
      </c>
      <c r="C209" s="177">
        <v>45784</v>
      </c>
      <c r="D209" s="178">
        <v>0.29699074074074072</v>
      </c>
      <c r="E209" s="179" t="s">
        <v>6</v>
      </c>
    </row>
    <row r="210" spans="1:5" x14ac:dyDescent="0.25">
      <c r="A210" s="175">
        <v>14</v>
      </c>
      <c r="B210" s="176" t="s">
        <v>155</v>
      </c>
      <c r="C210" s="177">
        <v>45784</v>
      </c>
      <c r="D210" s="178">
        <v>0.29688657407407409</v>
      </c>
      <c r="E210" s="179" t="s">
        <v>6</v>
      </c>
    </row>
    <row r="211" spans="1:5" x14ac:dyDescent="0.25">
      <c r="A211" s="175">
        <v>15</v>
      </c>
      <c r="B211" s="176" t="s">
        <v>156</v>
      </c>
      <c r="C211" s="177">
        <v>45784</v>
      </c>
      <c r="D211" s="178">
        <v>0.29677083333333332</v>
      </c>
      <c r="E211" s="179" t="s">
        <v>6</v>
      </c>
    </row>
    <row r="212" spans="1:5" x14ac:dyDescent="0.25">
      <c r="A212" s="175">
        <v>18</v>
      </c>
      <c r="B212" s="176" t="s">
        <v>157</v>
      </c>
      <c r="C212" s="177">
        <v>45784</v>
      </c>
      <c r="D212" s="178">
        <v>0.30061342592592594</v>
      </c>
      <c r="E212" s="179" t="s">
        <v>6</v>
      </c>
    </row>
    <row r="213" spans="1:5" x14ac:dyDescent="0.25">
      <c r="A213" s="175">
        <v>18</v>
      </c>
      <c r="B213" s="176" t="s">
        <v>157</v>
      </c>
      <c r="C213" s="177">
        <v>45784</v>
      </c>
      <c r="D213" s="178">
        <v>0.3006712962962963</v>
      </c>
      <c r="E213" s="179" t="s">
        <v>6</v>
      </c>
    </row>
    <row r="214" spans="1:5" x14ac:dyDescent="0.25">
      <c r="A214" s="175">
        <v>47</v>
      </c>
      <c r="B214" s="176" t="s">
        <v>159</v>
      </c>
      <c r="C214" s="177">
        <v>45784</v>
      </c>
      <c r="D214" s="178">
        <v>0.37484953703703705</v>
      </c>
      <c r="E214" s="179" t="s">
        <v>6</v>
      </c>
    </row>
    <row r="215" spans="1:5" x14ac:dyDescent="0.25">
      <c r="A215" s="175">
        <v>50</v>
      </c>
      <c r="B215" s="176" t="s">
        <v>177</v>
      </c>
      <c r="C215" s="177">
        <v>45784</v>
      </c>
      <c r="D215" s="178">
        <v>0.28083333333333332</v>
      </c>
      <c r="E215" s="179" t="s">
        <v>6</v>
      </c>
    </row>
    <row r="216" spans="1:5" x14ac:dyDescent="0.25">
      <c r="A216" s="175">
        <v>52</v>
      </c>
      <c r="B216" s="176" t="s">
        <v>160</v>
      </c>
      <c r="C216" s="177">
        <v>45784</v>
      </c>
      <c r="D216" s="178">
        <v>0.3276736111111111</v>
      </c>
      <c r="E216" s="179" t="s">
        <v>6</v>
      </c>
    </row>
    <row r="217" spans="1:5" x14ac:dyDescent="0.25">
      <c r="A217" s="175">
        <v>120</v>
      </c>
      <c r="B217" s="176" t="s">
        <v>161</v>
      </c>
      <c r="C217" s="177">
        <v>45784</v>
      </c>
      <c r="D217" s="178">
        <v>0.28240740740740738</v>
      </c>
      <c r="E217" s="179" t="s">
        <v>6</v>
      </c>
    </row>
    <row r="218" spans="1:5" x14ac:dyDescent="0.25">
      <c r="A218" s="175">
        <v>139</v>
      </c>
      <c r="B218" s="176" t="s">
        <v>163</v>
      </c>
      <c r="C218" s="177">
        <v>45784</v>
      </c>
      <c r="D218" s="178">
        <v>0.27680555555555558</v>
      </c>
      <c r="E218" s="179" t="s">
        <v>6</v>
      </c>
    </row>
    <row r="219" spans="1:5" x14ac:dyDescent="0.25">
      <c r="A219" s="175">
        <v>142</v>
      </c>
      <c r="B219" s="176" t="s">
        <v>164</v>
      </c>
      <c r="C219" s="177">
        <v>45784</v>
      </c>
      <c r="D219" s="178">
        <v>0.36531249999999998</v>
      </c>
      <c r="E219" s="179" t="s">
        <v>6</v>
      </c>
    </row>
    <row r="220" spans="1:5" x14ac:dyDescent="0.25">
      <c r="A220" s="175">
        <v>159</v>
      </c>
      <c r="B220" s="176" t="s">
        <v>165</v>
      </c>
      <c r="C220" s="177">
        <v>45784</v>
      </c>
      <c r="D220" s="178">
        <v>0.37565972222222221</v>
      </c>
      <c r="E220" s="179" t="s">
        <v>6</v>
      </c>
    </row>
    <row r="221" spans="1:5" x14ac:dyDescent="0.25">
      <c r="A221" s="175">
        <v>168</v>
      </c>
      <c r="B221" s="176" t="s">
        <v>166</v>
      </c>
      <c r="C221" s="177">
        <v>45784</v>
      </c>
      <c r="D221" s="178">
        <v>0.2930902777777778</v>
      </c>
      <c r="E221" s="179" t="s">
        <v>6</v>
      </c>
    </row>
    <row r="222" spans="1:5" x14ac:dyDescent="0.25">
      <c r="A222" s="175">
        <v>168</v>
      </c>
      <c r="B222" s="176" t="s">
        <v>166</v>
      </c>
      <c r="C222" s="177">
        <v>45784</v>
      </c>
      <c r="D222" s="178">
        <v>0.29313657407407406</v>
      </c>
      <c r="E222" s="179" t="s">
        <v>6</v>
      </c>
    </row>
    <row r="223" spans="1:5" x14ac:dyDescent="0.25">
      <c r="A223" s="175">
        <v>170</v>
      </c>
      <c r="B223" s="176" t="s">
        <v>151</v>
      </c>
      <c r="C223" s="177">
        <v>45784</v>
      </c>
      <c r="D223" s="178">
        <v>0.3397222222222222</v>
      </c>
      <c r="E223" s="179" t="s">
        <v>6</v>
      </c>
    </row>
    <row r="224" spans="1:5" x14ac:dyDescent="0.25">
      <c r="A224" s="175">
        <v>175</v>
      </c>
      <c r="B224" s="176" t="s">
        <v>167</v>
      </c>
      <c r="C224" s="177">
        <v>45784</v>
      </c>
      <c r="D224" s="178">
        <v>0.28060185185185182</v>
      </c>
      <c r="E224" s="179" t="s">
        <v>6</v>
      </c>
    </row>
    <row r="225" spans="1:5" x14ac:dyDescent="0.25">
      <c r="A225" s="175">
        <v>175</v>
      </c>
      <c r="B225" s="176" t="s">
        <v>167</v>
      </c>
      <c r="C225" s="177">
        <v>45784</v>
      </c>
      <c r="D225" s="178">
        <v>0.28065972222222224</v>
      </c>
      <c r="E225" s="179" t="s">
        <v>6</v>
      </c>
    </row>
    <row r="226" spans="1:5" x14ac:dyDescent="0.25">
      <c r="A226" s="175">
        <v>177</v>
      </c>
      <c r="B226" s="176" t="s">
        <v>168</v>
      </c>
      <c r="C226" s="177">
        <v>45784</v>
      </c>
      <c r="D226" s="178">
        <v>0.29296296296296298</v>
      </c>
      <c r="E226" s="179" t="s">
        <v>6</v>
      </c>
    </row>
    <row r="227" spans="1:5" x14ac:dyDescent="0.25">
      <c r="A227" s="175">
        <v>180</v>
      </c>
      <c r="B227" s="176" t="s">
        <v>169</v>
      </c>
      <c r="C227" s="177">
        <v>45784</v>
      </c>
      <c r="D227" s="178">
        <v>0.2767013888888889</v>
      </c>
      <c r="E227" s="179" t="s">
        <v>6</v>
      </c>
    </row>
    <row r="228" spans="1:5" x14ac:dyDescent="0.25">
      <c r="A228" s="175">
        <v>184</v>
      </c>
      <c r="B228" s="176" t="s">
        <v>170</v>
      </c>
      <c r="C228" s="177">
        <v>45784</v>
      </c>
      <c r="D228" s="178">
        <v>0.27878472222222223</v>
      </c>
      <c r="E228" s="179" t="s">
        <v>6</v>
      </c>
    </row>
    <row r="229" spans="1:5" x14ac:dyDescent="0.25">
      <c r="A229" s="175">
        <v>186</v>
      </c>
      <c r="B229" s="176" t="s">
        <v>172</v>
      </c>
      <c r="C229" s="177">
        <v>45784</v>
      </c>
      <c r="D229" s="178">
        <v>0.28604166666666669</v>
      </c>
      <c r="E229" s="179" t="s">
        <v>6</v>
      </c>
    </row>
    <row r="230" spans="1:5" x14ac:dyDescent="0.25">
      <c r="A230" s="175">
        <v>190</v>
      </c>
      <c r="B230" s="176" t="s">
        <v>152</v>
      </c>
      <c r="C230" s="177">
        <v>45784</v>
      </c>
      <c r="D230" s="178">
        <v>0.28476851851851853</v>
      </c>
      <c r="E230" s="179" t="s">
        <v>6</v>
      </c>
    </row>
    <row r="231" spans="1:5" x14ac:dyDescent="0.25">
      <c r="A231" s="175">
        <v>190</v>
      </c>
      <c r="B231" s="176" t="s">
        <v>152</v>
      </c>
      <c r="C231" s="177">
        <v>45784</v>
      </c>
      <c r="D231" s="178">
        <v>0.28486111111111112</v>
      </c>
      <c r="E231" s="179" t="s">
        <v>6</v>
      </c>
    </row>
    <row r="232" spans="1:5" x14ac:dyDescent="0.25">
      <c r="A232" s="175">
        <v>191</v>
      </c>
      <c r="B232" s="176" t="s">
        <v>174</v>
      </c>
      <c r="C232" s="177">
        <v>45784</v>
      </c>
      <c r="D232" s="178">
        <v>0.27640046296296295</v>
      </c>
      <c r="E232" s="179" t="s">
        <v>6</v>
      </c>
    </row>
    <row r="233" spans="1:5" x14ac:dyDescent="0.25">
      <c r="A233" s="175">
        <v>192</v>
      </c>
      <c r="B233" s="176" t="s">
        <v>175</v>
      </c>
      <c r="C233" s="177">
        <v>45784</v>
      </c>
      <c r="D233" s="178">
        <v>0.28464120370370372</v>
      </c>
      <c r="E233" s="179" t="s">
        <v>6</v>
      </c>
    </row>
    <row r="234" spans="1:5" x14ac:dyDescent="0.25">
      <c r="A234" s="175">
        <v>193</v>
      </c>
      <c r="B234" s="176" t="s">
        <v>176</v>
      </c>
      <c r="C234" s="177">
        <v>45784</v>
      </c>
      <c r="D234" s="178">
        <v>0.33748842592592593</v>
      </c>
      <c r="E234" s="179" t="s">
        <v>6</v>
      </c>
    </row>
    <row r="235" spans="1:5" x14ac:dyDescent="0.25">
      <c r="A235" s="175">
        <v>7</v>
      </c>
      <c r="B235" s="176" t="s">
        <v>153</v>
      </c>
      <c r="C235" s="177">
        <v>45784</v>
      </c>
      <c r="D235" s="178">
        <v>0.91364583333333338</v>
      </c>
      <c r="E235" s="180" t="s">
        <v>7</v>
      </c>
    </row>
    <row r="236" spans="1:5" x14ac:dyDescent="0.25">
      <c r="A236" s="175">
        <v>11</v>
      </c>
      <c r="B236" s="176" t="s">
        <v>154</v>
      </c>
      <c r="C236" s="177">
        <v>45784</v>
      </c>
      <c r="D236" s="178">
        <v>0.81086805555555552</v>
      </c>
      <c r="E236" s="180" t="s">
        <v>7</v>
      </c>
    </row>
    <row r="237" spans="1:5" x14ac:dyDescent="0.25">
      <c r="A237" s="175">
        <v>14</v>
      </c>
      <c r="B237" s="176" t="s">
        <v>155</v>
      </c>
      <c r="C237" s="177">
        <v>45784</v>
      </c>
      <c r="D237" s="178">
        <v>0.80958333333333332</v>
      </c>
      <c r="E237" s="180" t="s">
        <v>7</v>
      </c>
    </row>
    <row r="238" spans="1:5" x14ac:dyDescent="0.25">
      <c r="A238" s="175">
        <v>18</v>
      </c>
      <c r="B238" s="176" t="s">
        <v>157</v>
      </c>
      <c r="C238" s="177">
        <v>45784</v>
      </c>
      <c r="D238" s="178">
        <v>0.64519675925925923</v>
      </c>
      <c r="E238" s="180" t="s">
        <v>7</v>
      </c>
    </row>
    <row r="239" spans="1:5" x14ac:dyDescent="0.25">
      <c r="A239" s="175">
        <v>22</v>
      </c>
      <c r="B239" s="176" t="s">
        <v>158</v>
      </c>
      <c r="C239" s="177">
        <v>45784</v>
      </c>
      <c r="D239" s="178">
        <v>0.75</v>
      </c>
      <c r="E239" s="180" t="s">
        <v>7</v>
      </c>
    </row>
    <row r="240" spans="1:5" x14ac:dyDescent="0.25">
      <c r="A240" s="175">
        <v>47</v>
      </c>
      <c r="B240" s="176" t="s">
        <v>159</v>
      </c>
      <c r="C240" s="177">
        <v>45784</v>
      </c>
      <c r="D240" s="178">
        <v>0.7896643518518518</v>
      </c>
      <c r="E240" s="180" t="s">
        <v>7</v>
      </c>
    </row>
    <row r="241" spans="1:5" x14ac:dyDescent="0.25">
      <c r="A241" s="175">
        <v>52</v>
      </c>
      <c r="B241" s="176" t="s">
        <v>160</v>
      </c>
      <c r="C241" s="177">
        <v>45784</v>
      </c>
      <c r="D241" s="178">
        <v>0.76986111111111111</v>
      </c>
      <c r="E241" s="180" t="s">
        <v>7</v>
      </c>
    </row>
    <row r="242" spans="1:5" x14ac:dyDescent="0.25">
      <c r="A242" s="175">
        <v>52</v>
      </c>
      <c r="B242" s="176" t="s">
        <v>160</v>
      </c>
      <c r="C242" s="177">
        <v>45784</v>
      </c>
      <c r="D242" s="178">
        <v>0.78210648148148143</v>
      </c>
      <c r="E242" s="180" t="s">
        <v>7</v>
      </c>
    </row>
    <row r="243" spans="1:5" x14ac:dyDescent="0.25">
      <c r="A243" s="175">
        <v>120</v>
      </c>
      <c r="B243" s="176" t="s">
        <v>161</v>
      </c>
      <c r="C243" s="177">
        <v>45784</v>
      </c>
      <c r="D243" s="178">
        <v>0.74993055555555554</v>
      </c>
      <c r="E243" s="180" t="s">
        <v>7</v>
      </c>
    </row>
    <row r="244" spans="1:5" x14ac:dyDescent="0.25">
      <c r="A244" s="175">
        <v>139</v>
      </c>
      <c r="B244" s="176" t="s">
        <v>163</v>
      </c>
      <c r="C244" s="177">
        <v>45784</v>
      </c>
      <c r="D244" s="178">
        <v>0.78172453703703704</v>
      </c>
      <c r="E244" s="180" t="s">
        <v>7</v>
      </c>
    </row>
    <row r="245" spans="1:5" x14ac:dyDescent="0.25">
      <c r="A245" s="175">
        <v>142</v>
      </c>
      <c r="B245" s="176" t="s">
        <v>164</v>
      </c>
      <c r="C245" s="177">
        <v>45784</v>
      </c>
      <c r="D245" s="178">
        <v>0.75084490740740739</v>
      </c>
      <c r="E245" s="180" t="s">
        <v>7</v>
      </c>
    </row>
    <row r="246" spans="1:5" x14ac:dyDescent="0.25">
      <c r="A246" s="175">
        <v>159</v>
      </c>
      <c r="B246" s="176" t="s">
        <v>165</v>
      </c>
      <c r="C246" s="177">
        <v>45784</v>
      </c>
      <c r="D246" s="178">
        <v>0.75037037037037035</v>
      </c>
      <c r="E246" s="180" t="s">
        <v>7</v>
      </c>
    </row>
    <row r="247" spans="1:5" x14ac:dyDescent="0.25">
      <c r="A247" s="175">
        <v>168</v>
      </c>
      <c r="B247" s="176" t="s">
        <v>166</v>
      </c>
      <c r="C247" s="177">
        <v>45784</v>
      </c>
      <c r="D247" s="178">
        <v>0.75017361111111114</v>
      </c>
      <c r="E247" s="180" t="s">
        <v>7</v>
      </c>
    </row>
    <row r="248" spans="1:5" x14ac:dyDescent="0.25">
      <c r="A248" s="175">
        <v>168</v>
      </c>
      <c r="B248" s="176" t="s">
        <v>166</v>
      </c>
      <c r="C248" s="177">
        <v>45784</v>
      </c>
      <c r="D248" s="178">
        <v>0.75023148148148144</v>
      </c>
      <c r="E248" s="180" t="s">
        <v>7</v>
      </c>
    </row>
    <row r="249" spans="1:5" x14ac:dyDescent="0.25">
      <c r="A249" s="175">
        <v>170</v>
      </c>
      <c r="B249" s="176" t="s">
        <v>151</v>
      </c>
      <c r="C249" s="177">
        <v>45784</v>
      </c>
      <c r="D249" s="178">
        <v>0.78179398148148149</v>
      </c>
      <c r="E249" s="180" t="s">
        <v>7</v>
      </c>
    </row>
    <row r="250" spans="1:5" x14ac:dyDescent="0.25">
      <c r="A250" s="175">
        <v>175</v>
      </c>
      <c r="B250" s="176" t="s">
        <v>167</v>
      </c>
      <c r="C250" s="177">
        <v>45784</v>
      </c>
      <c r="D250" s="178">
        <v>0.7503009259259259</v>
      </c>
      <c r="E250" s="180" t="s">
        <v>7</v>
      </c>
    </row>
    <row r="251" spans="1:5" x14ac:dyDescent="0.25">
      <c r="A251" s="175">
        <v>177</v>
      </c>
      <c r="B251" s="176" t="s">
        <v>168</v>
      </c>
      <c r="C251" s="177">
        <v>45784</v>
      </c>
      <c r="D251" s="178">
        <v>0.71091435185185181</v>
      </c>
      <c r="E251" s="180" t="s">
        <v>7</v>
      </c>
    </row>
    <row r="252" spans="1:5" x14ac:dyDescent="0.25">
      <c r="A252" s="175">
        <v>180</v>
      </c>
      <c r="B252" s="176" t="s">
        <v>169</v>
      </c>
      <c r="C252" s="177">
        <v>45784</v>
      </c>
      <c r="D252" s="178">
        <v>0.7496990740740741</v>
      </c>
      <c r="E252" s="180" t="s">
        <v>7</v>
      </c>
    </row>
    <row r="253" spans="1:5" x14ac:dyDescent="0.25">
      <c r="A253" s="175">
        <v>184</v>
      </c>
      <c r="B253" s="176" t="s">
        <v>170</v>
      </c>
      <c r="C253" s="177">
        <v>45784</v>
      </c>
      <c r="D253" s="178">
        <v>0.7571296296296296</v>
      </c>
      <c r="E253" s="180" t="s">
        <v>7</v>
      </c>
    </row>
    <row r="254" spans="1:5" x14ac:dyDescent="0.25">
      <c r="A254" s="175">
        <v>186</v>
      </c>
      <c r="B254" s="176" t="s">
        <v>172</v>
      </c>
      <c r="C254" s="177">
        <v>45784</v>
      </c>
      <c r="D254" s="178">
        <v>0.74954861111111115</v>
      </c>
      <c r="E254" s="180" t="s">
        <v>7</v>
      </c>
    </row>
    <row r="255" spans="1:5" x14ac:dyDescent="0.25">
      <c r="A255" s="175">
        <v>186</v>
      </c>
      <c r="B255" s="176" t="s">
        <v>172</v>
      </c>
      <c r="C255" s="177">
        <v>45784</v>
      </c>
      <c r="D255" s="178">
        <v>0.74960648148148146</v>
      </c>
      <c r="E255" s="180" t="s">
        <v>7</v>
      </c>
    </row>
    <row r="256" spans="1:5" x14ac:dyDescent="0.25">
      <c r="A256" s="175">
        <v>190</v>
      </c>
      <c r="B256" s="176" t="s">
        <v>152</v>
      </c>
      <c r="C256" s="177">
        <v>45784</v>
      </c>
      <c r="D256" s="178">
        <v>0.75150462962962961</v>
      </c>
      <c r="E256" s="180" t="s">
        <v>7</v>
      </c>
    </row>
    <row r="257" spans="1:5" x14ac:dyDescent="0.25">
      <c r="A257" s="175">
        <v>190</v>
      </c>
      <c r="B257" s="176" t="s">
        <v>152</v>
      </c>
      <c r="C257" s="177">
        <v>45784</v>
      </c>
      <c r="D257" s="178">
        <v>0.75155092592592587</v>
      </c>
      <c r="E257" s="180" t="s">
        <v>7</v>
      </c>
    </row>
    <row r="258" spans="1:5" x14ac:dyDescent="0.25">
      <c r="A258" s="175">
        <v>191</v>
      </c>
      <c r="B258" s="176" t="s">
        <v>174</v>
      </c>
      <c r="C258" s="177">
        <v>45784</v>
      </c>
      <c r="D258" s="178">
        <v>0.75885416666666672</v>
      </c>
      <c r="E258" s="180" t="s">
        <v>7</v>
      </c>
    </row>
    <row r="259" spans="1:5" x14ac:dyDescent="0.25">
      <c r="A259" s="175">
        <v>192</v>
      </c>
      <c r="B259" s="176" t="s">
        <v>175</v>
      </c>
      <c r="C259" s="177">
        <v>45784</v>
      </c>
      <c r="D259" s="178">
        <v>0.75168981481481478</v>
      </c>
      <c r="E259" s="180" t="s">
        <v>7</v>
      </c>
    </row>
    <row r="260" spans="1:5" x14ac:dyDescent="0.25">
      <c r="A260" s="175">
        <v>7</v>
      </c>
      <c r="B260" s="176" t="s">
        <v>153</v>
      </c>
      <c r="C260" s="177">
        <v>45785</v>
      </c>
      <c r="D260" s="178">
        <v>0.31195601851851851</v>
      </c>
      <c r="E260" s="179" t="s">
        <v>6</v>
      </c>
    </row>
    <row r="261" spans="1:5" x14ac:dyDescent="0.25">
      <c r="A261" s="175">
        <v>11</v>
      </c>
      <c r="B261" s="176" t="s">
        <v>154</v>
      </c>
      <c r="C261" s="177">
        <v>45785</v>
      </c>
      <c r="D261" s="178">
        <v>0.29119212962962965</v>
      </c>
      <c r="E261" s="179" t="s">
        <v>6</v>
      </c>
    </row>
    <row r="262" spans="1:5" x14ac:dyDescent="0.25">
      <c r="A262" s="175">
        <v>14</v>
      </c>
      <c r="B262" s="176" t="s">
        <v>155</v>
      </c>
      <c r="C262" s="177">
        <v>45785</v>
      </c>
      <c r="D262" s="178">
        <v>0.29016203703703702</v>
      </c>
      <c r="E262" s="179" t="s">
        <v>6</v>
      </c>
    </row>
    <row r="263" spans="1:5" x14ac:dyDescent="0.25">
      <c r="A263" s="175">
        <v>15</v>
      </c>
      <c r="B263" s="176" t="s">
        <v>156</v>
      </c>
      <c r="C263" s="177">
        <v>45785</v>
      </c>
      <c r="D263" s="178">
        <v>0.2900578703703704</v>
      </c>
      <c r="E263" s="179" t="s">
        <v>6</v>
      </c>
    </row>
    <row r="264" spans="1:5" x14ac:dyDescent="0.25">
      <c r="A264" s="175">
        <v>18</v>
      </c>
      <c r="B264" s="176" t="s">
        <v>157</v>
      </c>
      <c r="C264" s="177">
        <v>45785</v>
      </c>
      <c r="D264" s="178">
        <v>0.31167824074074074</v>
      </c>
      <c r="E264" s="179" t="s">
        <v>6</v>
      </c>
    </row>
    <row r="265" spans="1:5" x14ac:dyDescent="0.25">
      <c r="A265" s="175">
        <v>22</v>
      </c>
      <c r="B265" s="176" t="s">
        <v>158</v>
      </c>
      <c r="C265" s="177">
        <v>45785</v>
      </c>
      <c r="D265" s="178">
        <v>0.38331018518518517</v>
      </c>
      <c r="E265" s="179" t="s">
        <v>6</v>
      </c>
    </row>
    <row r="266" spans="1:5" x14ac:dyDescent="0.25">
      <c r="A266" s="175">
        <v>47</v>
      </c>
      <c r="B266" s="176" t="s">
        <v>159</v>
      </c>
      <c r="C266" s="177">
        <v>45785</v>
      </c>
      <c r="D266" s="178">
        <v>0.3910763888888889</v>
      </c>
      <c r="E266" s="179" t="s">
        <v>6</v>
      </c>
    </row>
    <row r="267" spans="1:5" x14ac:dyDescent="0.25">
      <c r="A267" s="175">
        <v>50</v>
      </c>
      <c r="B267" s="176" t="s">
        <v>177</v>
      </c>
      <c r="C267" s="177">
        <v>45785</v>
      </c>
      <c r="D267" s="178">
        <v>0.24489583333333334</v>
      </c>
      <c r="E267" s="179" t="s">
        <v>6</v>
      </c>
    </row>
    <row r="268" spans="1:5" x14ac:dyDescent="0.25">
      <c r="A268" s="175">
        <v>52</v>
      </c>
      <c r="B268" s="176" t="s">
        <v>160</v>
      </c>
      <c r="C268" s="177">
        <v>45785</v>
      </c>
      <c r="D268" s="178">
        <v>0.34501157407407407</v>
      </c>
      <c r="E268" s="179" t="s">
        <v>6</v>
      </c>
    </row>
    <row r="269" spans="1:5" x14ac:dyDescent="0.25">
      <c r="A269" s="175">
        <v>120</v>
      </c>
      <c r="B269" s="176" t="s">
        <v>161</v>
      </c>
      <c r="C269" s="177">
        <v>45785</v>
      </c>
      <c r="D269" s="178">
        <v>0.24832175925925926</v>
      </c>
      <c r="E269" s="179" t="s">
        <v>6</v>
      </c>
    </row>
    <row r="270" spans="1:5" x14ac:dyDescent="0.25">
      <c r="A270" s="175">
        <v>139</v>
      </c>
      <c r="B270" s="176" t="s">
        <v>163</v>
      </c>
      <c r="C270" s="177">
        <v>45785</v>
      </c>
      <c r="D270" s="178">
        <v>0.23766203703703703</v>
      </c>
      <c r="E270" s="179" t="s">
        <v>6</v>
      </c>
    </row>
    <row r="271" spans="1:5" x14ac:dyDescent="0.25">
      <c r="A271" s="175">
        <v>142</v>
      </c>
      <c r="B271" s="176" t="s">
        <v>164</v>
      </c>
      <c r="C271" s="177">
        <v>45785</v>
      </c>
      <c r="D271" s="178">
        <v>0.35621527777777778</v>
      </c>
      <c r="E271" s="179" t="s">
        <v>6</v>
      </c>
    </row>
    <row r="272" spans="1:5" x14ac:dyDescent="0.25">
      <c r="A272" s="175">
        <v>159</v>
      </c>
      <c r="B272" s="176" t="s">
        <v>165</v>
      </c>
      <c r="C272" s="177">
        <v>45785</v>
      </c>
      <c r="D272" s="178">
        <v>0.39119212962962963</v>
      </c>
      <c r="E272" s="179" t="s">
        <v>6</v>
      </c>
    </row>
    <row r="273" spans="1:5" x14ac:dyDescent="0.25">
      <c r="A273" s="175">
        <v>168</v>
      </c>
      <c r="B273" s="176" t="s">
        <v>166</v>
      </c>
      <c r="C273" s="177">
        <v>45785</v>
      </c>
      <c r="D273" s="178">
        <v>0.26516203703703706</v>
      </c>
      <c r="E273" s="179" t="s">
        <v>6</v>
      </c>
    </row>
    <row r="274" spans="1:5" x14ac:dyDescent="0.25">
      <c r="A274" s="175">
        <v>170</v>
      </c>
      <c r="B274" s="176" t="s">
        <v>151</v>
      </c>
      <c r="C274" s="177">
        <v>45785</v>
      </c>
      <c r="D274" s="178">
        <v>0.2971064814814815</v>
      </c>
      <c r="E274" s="179" t="s">
        <v>6</v>
      </c>
    </row>
    <row r="275" spans="1:5" x14ac:dyDescent="0.25">
      <c r="A275" s="175">
        <v>175</v>
      </c>
      <c r="B275" s="176" t="s">
        <v>167</v>
      </c>
      <c r="C275" s="177">
        <v>45785</v>
      </c>
      <c r="D275" s="178">
        <v>0.2918634259259259</v>
      </c>
      <c r="E275" s="179" t="s">
        <v>6</v>
      </c>
    </row>
    <row r="276" spans="1:5" x14ac:dyDescent="0.25">
      <c r="A276" s="175">
        <v>177</v>
      </c>
      <c r="B276" s="176" t="s">
        <v>168</v>
      </c>
      <c r="C276" s="177">
        <v>45785</v>
      </c>
      <c r="D276" s="178">
        <v>0.30253472222222222</v>
      </c>
      <c r="E276" s="179" t="s">
        <v>6</v>
      </c>
    </row>
    <row r="277" spans="1:5" x14ac:dyDescent="0.25">
      <c r="A277" s="175">
        <v>180</v>
      </c>
      <c r="B277" s="176" t="s">
        <v>169</v>
      </c>
      <c r="C277" s="177">
        <v>45785</v>
      </c>
      <c r="D277" s="178">
        <v>0.27200231481481479</v>
      </c>
      <c r="E277" s="179" t="s">
        <v>6</v>
      </c>
    </row>
    <row r="278" spans="1:5" x14ac:dyDescent="0.25">
      <c r="A278" s="175">
        <v>180</v>
      </c>
      <c r="B278" s="176" t="s">
        <v>169</v>
      </c>
      <c r="C278" s="177">
        <v>45785</v>
      </c>
      <c r="D278" s="178">
        <v>0.27204861111111112</v>
      </c>
      <c r="E278" s="179" t="s">
        <v>6</v>
      </c>
    </row>
    <row r="279" spans="1:5" x14ac:dyDescent="0.25">
      <c r="A279" s="175">
        <v>184</v>
      </c>
      <c r="B279" s="176" t="s">
        <v>170</v>
      </c>
      <c r="C279" s="177">
        <v>45785</v>
      </c>
      <c r="D279" s="178">
        <v>0.28759259259259257</v>
      </c>
      <c r="E279" s="179" t="s">
        <v>6</v>
      </c>
    </row>
    <row r="280" spans="1:5" x14ac:dyDescent="0.25">
      <c r="A280" s="175">
        <v>186</v>
      </c>
      <c r="B280" s="176" t="s">
        <v>172</v>
      </c>
      <c r="C280" s="177">
        <v>45785</v>
      </c>
      <c r="D280" s="178">
        <v>0.2863310185185185</v>
      </c>
      <c r="E280" s="179" t="s">
        <v>6</v>
      </c>
    </row>
    <row r="281" spans="1:5" x14ac:dyDescent="0.25">
      <c r="A281" s="175">
        <v>186</v>
      </c>
      <c r="B281" s="176" t="s">
        <v>172</v>
      </c>
      <c r="C281" s="177">
        <v>45785</v>
      </c>
      <c r="D281" s="178">
        <v>0.28638888888888892</v>
      </c>
      <c r="E281" s="179" t="s">
        <v>6</v>
      </c>
    </row>
    <row r="282" spans="1:5" x14ac:dyDescent="0.25">
      <c r="A282" s="175">
        <v>190</v>
      </c>
      <c r="B282" s="176" t="s">
        <v>152</v>
      </c>
      <c r="C282" s="177">
        <v>45785</v>
      </c>
      <c r="D282" s="178">
        <v>0.29281249999999998</v>
      </c>
      <c r="E282" s="179" t="s">
        <v>6</v>
      </c>
    </row>
    <row r="283" spans="1:5" x14ac:dyDescent="0.25">
      <c r="A283" s="175">
        <v>190</v>
      </c>
      <c r="B283" s="176" t="s">
        <v>152</v>
      </c>
      <c r="C283" s="177">
        <v>45785</v>
      </c>
      <c r="D283" s="178">
        <v>0.2928587962962963</v>
      </c>
      <c r="E283" s="179" t="s">
        <v>6</v>
      </c>
    </row>
    <row r="284" spans="1:5" x14ac:dyDescent="0.25">
      <c r="A284" s="175">
        <v>191</v>
      </c>
      <c r="B284" s="176" t="s">
        <v>174</v>
      </c>
      <c r="C284" s="177">
        <v>45785</v>
      </c>
      <c r="D284" s="178">
        <v>0.28804398148148147</v>
      </c>
      <c r="E284" s="179" t="s">
        <v>6</v>
      </c>
    </row>
    <row r="285" spans="1:5" x14ac:dyDescent="0.25">
      <c r="A285" s="175">
        <v>192</v>
      </c>
      <c r="B285" s="176" t="s">
        <v>175</v>
      </c>
      <c r="C285" s="177">
        <v>45785</v>
      </c>
      <c r="D285" s="178">
        <v>0.29039351851851852</v>
      </c>
      <c r="E285" s="179" t="s">
        <v>6</v>
      </c>
    </row>
    <row r="286" spans="1:5" x14ac:dyDescent="0.25">
      <c r="A286" s="175">
        <v>7</v>
      </c>
      <c r="B286" s="176" t="s">
        <v>153</v>
      </c>
      <c r="C286" s="177">
        <v>45785</v>
      </c>
      <c r="D286" s="178">
        <v>0.84747685185185184</v>
      </c>
      <c r="E286" s="180" t="s">
        <v>7</v>
      </c>
    </row>
    <row r="287" spans="1:5" x14ac:dyDescent="0.25">
      <c r="A287" s="175">
        <v>11</v>
      </c>
      <c r="B287" s="176" t="s">
        <v>154</v>
      </c>
      <c r="C287" s="177">
        <v>45785</v>
      </c>
      <c r="D287" s="178">
        <v>0.76890046296296299</v>
      </c>
      <c r="E287" s="180" t="s">
        <v>7</v>
      </c>
    </row>
    <row r="288" spans="1:5" x14ac:dyDescent="0.25">
      <c r="A288" s="175">
        <v>11</v>
      </c>
      <c r="B288" s="176" t="s">
        <v>154</v>
      </c>
      <c r="C288" s="177">
        <v>45785</v>
      </c>
      <c r="D288" s="178">
        <v>0.77069444444444446</v>
      </c>
      <c r="E288" s="180" t="s">
        <v>7</v>
      </c>
    </row>
    <row r="289" spans="1:5" x14ac:dyDescent="0.25">
      <c r="A289" s="175">
        <v>14</v>
      </c>
      <c r="B289" s="176" t="s">
        <v>155</v>
      </c>
      <c r="C289" s="177">
        <v>45785</v>
      </c>
      <c r="D289" s="178">
        <v>0.75428240740740737</v>
      </c>
      <c r="E289" s="180" t="s">
        <v>7</v>
      </c>
    </row>
    <row r="290" spans="1:5" x14ac:dyDescent="0.25">
      <c r="A290" s="175">
        <v>18</v>
      </c>
      <c r="B290" s="176" t="s">
        <v>157</v>
      </c>
      <c r="C290" s="177">
        <v>45785</v>
      </c>
      <c r="D290" s="178">
        <v>0.74988425925925928</v>
      </c>
      <c r="E290" s="180" t="s">
        <v>7</v>
      </c>
    </row>
    <row r="291" spans="1:5" x14ac:dyDescent="0.25">
      <c r="A291" s="175">
        <v>22</v>
      </c>
      <c r="B291" s="176" t="s">
        <v>158</v>
      </c>
      <c r="C291" s="177">
        <v>45785</v>
      </c>
      <c r="D291" s="178">
        <v>0.74930555555555556</v>
      </c>
      <c r="E291" s="180" t="s">
        <v>7</v>
      </c>
    </row>
    <row r="292" spans="1:5" x14ac:dyDescent="0.25">
      <c r="A292" s="175">
        <v>47</v>
      </c>
      <c r="B292" s="176" t="s">
        <v>159</v>
      </c>
      <c r="C292" s="177">
        <v>45785</v>
      </c>
      <c r="D292" s="178">
        <v>0.7878356481481481</v>
      </c>
      <c r="E292" s="180" t="s">
        <v>7</v>
      </c>
    </row>
    <row r="293" spans="1:5" x14ac:dyDescent="0.25">
      <c r="A293" s="175">
        <v>50</v>
      </c>
      <c r="B293" s="176" t="s">
        <v>177</v>
      </c>
      <c r="C293" s="177">
        <v>45785</v>
      </c>
      <c r="D293" s="178">
        <v>0.98298611111111112</v>
      </c>
      <c r="E293" s="180" t="s">
        <v>7</v>
      </c>
    </row>
    <row r="294" spans="1:5" x14ac:dyDescent="0.25">
      <c r="A294" s="175">
        <v>52</v>
      </c>
      <c r="B294" s="176" t="s">
        <v>160</v>
      </c>
      <c r="C294" s="177">
        <v>45785</v>
      </c>
      <c r="D294" s="178">
        <v>0.75079861111111112</v>
      </c>
      <c r="E294" s="180" t="s">
        <v>7</v>
      </c>
    </row>
    <row r="295" spans="1:5" x14ac:dyDescent="0.25">
      <c r="A295" s="175">
        <v>120</v>
      </c>
      <c r="B295" s="176" t="s">
        <v>161</v>
      </c>
      <c r="C295" s="177">
        <v>45785</v>
      </c>
      <c r="D295" s="178">
        <v>0.79555555555555557</v>
      </c>
      <c r="E295" s="180" t="s">
        <v>7</v>
      </c>
    </row>
    <row r="296" spans="1:5" x14ac:dyDescent="0.25">
      <c r="A296" s="175">
        <v>125</v>
      </c>
      <c r="B296" s="176" t="s">
        <v>162</v>
      </c>
      <c r="C296" s="177">
        <v>45785</v>
      </c>
      <c r="D296" s="178">
        <v>0.75289351851851849</v>
      </c>
      <c r="E296" s="180" t="s">
        <v>7</v>
      </c>
    </row>
    <row r="297" spans="1:5" x14ac:dyDescent="0.25">
      <c r="A297" s="175">
        <v>139</v>
      </c>
      <c r="B297" s="176" t="s">
        <v>163</v>
      </c>
      <c r="C297" s="177">
        <v>45785</v>
      </c>
      <c r="D297" s="178">
        <v>0.79357638888888893</v>
      </c>
      <c r="E297" s="180" t="s">
        <v>7</v>
      </c>
    </row>
    <row r="298" spans="1:5" x14ac:dyDescent="0.25">
      <c r="A298" s="175">
        <v>142</v>
      </c>
      <c r="B298" s="176" t="s">
        <v>164</v>
      </c>
      <c r="C298" s="177">
        <v>45785</v>
      </c>
      <c r="D298" s="178">
        <v>0.75295138888888891</v>
      </c>
      <c r="E298" s="180" t="s">
        <v>7</v>
      </c>
    </row>
    <row r="299" spans="1:5" x14ac:dyDescent="0.25">
      <c r="A299" s="175">
        <v>159</v>
      </c>
      <c r="B299" s="176" t="s">
        <v>165</v>
      </c>
      <c r="C299" s="177">
        <v>45785</v>
      </c>
      <c r="D299" s="178">
        <v>0.76069444444444445</v>
      </c>
      <c r="E299" s="180" t="s">
        <v>7</v>
      </c>
    </row>
    <row r="300" spans="1:5" x14ac:dyDescent="0.25">
      <c r="A300" s="175">
        <v>168</v>
      </c>
      <c r="B300" s="176" t="s">
        <v>166</v>
      </c>
      <c r="C300" s="177">
        <v>45785</v>
      </c>
      <c r="D300" s="178">
        <v>0.79328703703703707</v>
      </c>
      <c r="E300" s="180" t="s">
        <v>7</v>
      </c>
    </row>
    <row r="301" spans="1:5" x14ac:dyDescent="0.25">
      <c r="A301" s="175">
        <v>170</v>
      </c>
      <c r="B301" s="176" t="s">
        <v>151</v>
      </c>
      <c r="C301" s="177">
        <v>45785</v>
      </c>
      <c r="D301" s="178">
        <v>0.7958912037037037</v>
      </c>
      <c r="E301" s="180" t="s">
        <v>7</v>
      </c>
    </row>
    <row r="302" spans="1:5" x14ac:dyDescent="0.25">
      <c r="A302" s="175">
        <v>175</v>
      </c>
      <c r="B302" s="176" t="s">
        <v>167</v>
      </c>
      <c r="C302" s="177">
        <v>45785</v>
      </c>
      <c r="D302" s="178">
        <v>0.75086805555555558</v>
      </c>
      <c r="E302" s="180" t="s">
        <v>7</v>
      </c>
    </row>
    <row r="303" spans="1:5" x14ac:dyDescent="0.25">
      <c r="A303" s="175">
        <v>175</v>
      </c>
      <c r="B303" s="176" t="s">
        <v>167</v>
      </c>
      <c r="C303" s="177">
        <v>45785</v>
      </c>
      <c r="D303" s="178">
        <v>0.75091435185185185</v>
      </c>
      <c r="E303" s="180" t="s">
        <v>7</v>
      </c>
    </row>
    <row r="304" spans="1:5" x14ac:dyDescent="0.25">
      <c r="A304" s="175">
        <v>175</v>
      </c>
      <c r="B304" s="176" t="s">
        <v>167</v>
      </c>
      <c r="C304" s="177">
        <v>45785</v>
      </c>
      <c r="D304" s="178">
        <v>0.75094907407407407</v>
      </c>
      <c r="E304" s="180" t="s">
        <v>7</v>
      </c>
    </row>
    <row r="305" spans="1:5" x14ac:dyDescent="0.25">
      <c r="A305" s="175">
        <v>177</v>
      </c>
      <c r="B305" s="176" t="s">
        <v>168</v>
      </c>
      <c r="C305" s="177">
        <v>45785</v>
      </c>
      <c r="D305" s="178">
        <v>0.71925925925925926</v>
      </c>
      <c r="E305" s="180" t="s">
        <v>7</v>
      </c>
    </row>
    <row r="306" spans="1:5" x14ac:dyDescent="0.25">
      <c r="A306" s="175">
        <v>180</v>
      </c>
      <c r="B306" s="176" t="s">
        <v>169</v>
      </c>
      <c r="C306" s="177">
        <v>45785</v>
      </c>
      <c r="D306" s="178">
        <v>0.7503009259259259</v>
      </c>
      <c r="E306" s="180" t="s">
        <v>7</v>
      </c>
    </row>
    <row r="307" spans="1:5" x14ac:dyDescent="0.25">
      <c r="A307" s="175">
        <v>184</v>
      </c>
      <c r="B307" s="176" t="s">
        <v>170</v>
      </c>
      <c r="C307" s="177">
        <v>45785</v>
      </c>
      <c r="D307" s="178">
        <v>0.75119212962962967</v>
      </c>
      <c r="E307" s="180" t="s">
        <v>7</v>
      </c>
    </row>
    <row r="308" spans="1:5" x14ac:dyDescent="0.25">
      <c r="A308" s="175">
        <v>186</v>
      </c>
      <c r="B308" s="176" t="s">
        <v>172</v>
      </c>
      <c r="C308" s="177">
        <v>45785</v>
      </c>
      <c r="D308" s="178">
        <v>0.74965277777777772</v>
      </c>
      <c r="E308" s="180" t="s">
        <v>7</v>
      </c>
    </row>
    <row r="309" spans="1:5" x14ac:dyDescent="0.25">
      <c r="A309" s="175">
        <v>186</v>
      </c>
      <c r="B309" s="176" t="s">
        <v>172</v>
      </c>
      <c r="C309" s="177">
        <v>45785</v>
      </c>
      <c r="D309" s="178">
        <v>0.74968749999999995</v>
      </c>
      <c r="E309" s="180" t="s">
        <v>7</v>
      </c>
    </row>
    <row r="310" spans="1:5" x14ac:dyDescent="0.25">
      <c r="A310" s="175">
        <v>190</v>
      </c>
      <c r="B310" s="176" t="s">
        <v>152</v>
      </c>
      <c r="C310" s="177">
        <v>45785</v>
      </c>
      <c r="D310" s="178">
        <v>0.75057870370370372</v>
      </c>
      <c r="E310" s="180" t="s">
        <v>7</v>
      </c>
    </row>
    <row r="311" spans="1:5" x14ac:dyDescent="0.25">
      <c r="A311" s="175">
        <v>190</v>
      </c>
      <c r="B311" s="176" t="s">
        <v>152</v>
      </c>
      <c r="C311" s="177">
        <v>45785</v>
      </c>
      <c r="D311" s="178">
        <v>0.75061342592592595</v>
      </c>
      <c r="E311" s="180" t="s">
        <v>7</v>
      </c>
    </row>
    <row r="312" spans="1:5" x14ac:dyDescent="0.25">
      <c r="A312" s="175">
        <v>190</v>
      </c>
      <c r="B312" s="176" t="s">
        <v>152</v>
      </c>
      <c r="C312" s="177">
        <v>45785</v>
      </c>
      <c r="D312" s="178">
        <v>0.75065972222222221</v>
      </c>
      <c r="E312" s="180" t="s">
        <v>7</v>
      </c>
    </row>
    <row r="313" spans="1:5" x14ac:dyDescent="0.25">
      <c r="A313" s="175">
        <v>191</v>
      </c>
      <c r="B313" s="176" t="s">
        <v>174</v>
      </c>
      <c r="C313" s="177">
        <v>45785</v>
      </c>
      <c r="D313" s="178">
        <v>0.750462962962963</v>
      </c>
      <c r="E313" s="180" t="s">
        <v>7</v>
      </c>
    </row>
    <row r="314" spans="1:5" x14ac:dyDescent="0.25">
      <c r="A314" s="175">
        <v>192</v>
      </c>
      <c r="B314" s="176" t="s">
        <v>175</v>
      </c>
      <c r="C314" s="177">
        <v>45785</v>
      </c>
      <c r="D314" s="178">
        <v>0.75072916666666667</v>
      </c>
      <c r="E314" s="180" t="s">
        <v>7</v>
      </c>
    </row>
    <row r="315" spans="1:5" x14ac:dyDescent="0.25">
      <c r="A315" s="175">
        <v>193</v>
      </c>
      <c r="B315" s="176" t="s">
        <v>176</v>
      </c>
      <c r="C315" s="177">
        <v>45785</v>
      </c>
      <c r="D315" s="178">
        <v>0.71081018518518524</v>
      </c>
      <c r="E315" s="180" t="s">
        <v>7</v>
      </c>
    </row>
    <row r="316" spans="1:5" x14ac:dyDescent="0.25">
      <c r="A316" s="175">
        <v>7</v>
      </c>
      <c r="B316" s="176" t="s">
        <v>153</v>
      </c>
      <c r="C316" s="177">
        <v>45786</v>
      </c>
      <c r="D316" s="178">
        <v>0.2867939814814815</v>
      </c>
      <c r="E316" s="179" t="s">
        <v>6</v>
      </c>
    </row>
    <row r="317" spans="1:5" x14ac:dyDescent="0.25">
      <c r="A317" s="175">
        <v>14</v>
      </c>
      <c r="B317" s="176" t="s">
        <v>155</v>
      </c>
      <c r="C317" s="177">
        <v>45786</v>
      </c>
      <c r="D317" s="178">
        <v>0.30511574074074072</v>
      </c>
      <c r="E317" s="179" t="s">
        <v>6</v>
      </c>
    </row>
    <row r="318" spans="1:5" x14ac:dyDescent="0.25">
      <c r="A318" s="175">
        <v>15</v>
      </c>
      <c r="B318" s="176" t="s">
        <v>156</v>
      </c>
      <c r="C318" s="177">
        <v>45786</v>
      </c>
      <c r="D318" s="178">
        <v>0.3052199074074074</v>
      </c>
      <c r="E318" s="179" t="s">
        <v>6</v>
      </c>
    </row>
    <row r="319" spans="1:5" x14ac:dyDescent="0.25">
      <c r="A319" s="175">
        <v>18</v>
      </c>
      <c r="B319" s="176" t="s">
        <v>157</v>
      </c>
      <c r="C319" s="177">
        <v>45786</v>
      </c>
      <c r="D319" s="178">
        <v>0.25538194444444445</v>
      </c>
      <c r="E319" s="179" t="s">
        <v>6</v>
      </c>
    </row>
    <row r="320" spans="1:5" x14ac:dyDescent="0.25">
      <c r="A320" s="175">
        <v>22</v>
      </c>
      <c r="B320" s="176" t="s">
        <v>158</v>
      </c>
      <c r="C320" s="177">
        <v>45786</v>
      </c>
      <c r="D320" s="178">
        <v>0.3696875</v>
      </c>
      <c r="E320" s="179" t="s">
        <v>6</v>
      </c>
    </row>
    <row r="321" spans="1:5" x14ac:dyDescent="0.25">
      <c r="A321" s="175">
        <v>22</v>
      </c>
      <c r="B321" s="176" t="s">
        <v>158</v>
      </c>
      <c r="C321" s="177">
        <v>45786</v>
      </c>
      <c r="D321" s="178">
        <v>0.37026620370370372</v>
      </c>
      <c r="E321" s="179" t="s">
        <v>6</v>
      </c>
    </row>
    <row r="322" spans="1:5" x14ac:dyDescent="0.25">
      <c r="A322" s="175">
        <v>47</v>
      </c>
      <c r="B322" s="176" t="s">
        <v>159</v>
      </c>
      <c r="C322" s="177">
        <v>45786</v>
      </c>
      <c r="D322" s="178">
        <v>0.3674074074074074</v>
      </c>
      <c r="E322" s="179" t="s">
        <v>6</v>
      </c>
    </row>
    <row r="323" spans="1:5" x14ac:dyDescent="0.25">
      <c r="A323" s="175">
        <v>50</v>
      </c>
      <c r="B323" s="176" t="s">
        <v>177</v>
      </c>
      <c r="C323" s="177">
        <v>45786</v>
      </c>
      <c r="D323" s="178">
        <v>0.22988425925925926</v>
      </c>
      <c r="E323" s="179" t="s">
        <v>6</v>
      </c>
    </row>
    <row r="324" spans="1:5" x14ac:dyDescent="0.25">
      <c r="A324" s="175">
        <v>52</v>
      </c>
      <c r="B324" s="176" t="s">
        <v>160</v>
      </c>
      <c r="C324" s="177">
        <v>45786</v>
      </c>
      <c r="D324" s="178">
        <v>0.35369212962962965</v>
      </c>
      <c r="E324" s="179" t="s">
        <v>6</v>
      </c>
    </row>
    <row r="325" spans="1:5" x14ac:dyDescent="0.25">
      <c r="A325" s="175">
        <v>120</v>
      </c>
      <c r="B325" s="176" t="s">
        <v>161</v>
      </c>
      <c r="C325" s="177">
        <v>45786</v>
      </c>
      <c r="D325" s="178">
        <v>0.28379629629629627</v>
      </c>
      <c r="E325" s="179" t="s">
        <v>6</v>
      </c>
    </row>
    <row r="326" spans="1:5" x14ac:dyDescent="0.25">
      <c r="A326" s="175">
        <v>125</v>
      </c>
      <c r="B326" s="176" t="s">
        <v>162</v>
      </c>
      <c r="C326" s="177">
        <v>45786</v>
      </c>
      <c r="D326" s="178">
        <v>0.38062499999999999</v>
      </c>
      <c r="E326" s="179" t="s">
        <v>6</v>
      </c>
    </row>
    <row r="327" spans="1:5" x14ac:dyDescent="0.25">
      <c r="A327" s="175">
        <v>139</v>
      </c>
      <c r="B327" s="176" t="s">
        <v>163</v>
      </c>
      <c r="C327" s="177">
        <v>45786</v>
      </c>
      <c r="D327" s="178">
        <v>0.27940972222222221</v>
      </c>
      <c r="E327" s="179" t="s">
        <v>6</v>
      </c>
    </row>
    <row r="328" spans="1:5" x14ac:dyDescent="0.25">
      <c r="A328" s="175">
        <v>139</v>
      </c>
      <c r="B328" s="176" t="s">
        <v>163</v>
      </c>
      <c r="C328" s="177">
        <v>45786</v>
      </c>
      <c r="D328" s="178">
        <v>0.28582175925925923</v>
      </c>
      <c r="E328" s="179" t="s">
        <v>6</v>
      </c>
    </row>
    <row r="329" spans="1:5" x14ac:dyDescent="0.25">
      <c r="A329" s="175">
        <v>142</v>
      </c>
      <c r="B329" s="176" t="s">
        <v>164</v>
      </c>
      <c r="C329" s="177">
        <v>45786</v>
      </c>
      <c r="D329" s="178">
        <v>0.35913194444444446</v>
      </c>
      <c r="E329" s="179" t="s">
        <v>6</v>
      </c>
    </row>
    <row r="330" spans="1:5" x14ac:dyDescent="0.25">
      <c r="A330" s="175">
        <v>159</v>
      </c>
      <c r="B330" s="176" t="s">
        <v>165</v>
      </c>
      <c r="C330" s="177">
        <v>45786</v>
      </c>
      <c r="D330" s="178">
        <v>0.37741898148148151</v>
      </c>
      <c r="E330" s="179" t="s">
        <v>6</v>
      </c>
    </row>
    <row r="331" spans="1:5" x14ac:dyDescent="0.25">
      <c r="A331" s="175">
        <v>168</v>
      </c>
      <c r="B331" s="176" t="s">
        <v>166</v>
      </c>
      <c r="C331" s="177">
        <v>45786</v>
      </c>
      <c r="D331" s="178">
        <v>0.2961111111111111</v>
      </c>
      <c r="E331" s="179" t="s">
        <v>6</v>
      </c>
    </row>
    <row r="332" spans="1:5" x14ac:dyDescent="0.25">
      <c r="A332" s="175">
        <v>168</v>
      </c>
      <c r="B332" s="176" t="s">
        <v>166</v>
      </c>
      <c r="C332" s="177">
        <v>45786</v>
      </c>
      <c r="D332" s="178">
        <v>0.29616898148148146</v>
      </c>
      <c r="E332" s="179" t="s">
        <v>6</v>
      </c>
    </row>
    <row r="333" spans="1:5" x14ac:dyDescent="0.25">
      <c r="A333" s="175">
        <v>170</v>
      </c>
      <c r="B333" s="176" t="s">
        <v>151</v>
      </c>
      <c r="C333" s="177">
        <v>45786</v>
      </c>
      <c r="D333" s="178">
        <v>0.31842592592592595</v>
      </c>
      <c r="E333" s="179" t="s">
        <v>6</v>
      </c>
    </row>
    <row r="334" spans="1:5" x14ac:dyDescent="0.25">
      <c r="A334" s="175">
        <v>175</v>
      </c>
      <c r="B334" s="176" t="s">
        <v>167</v>
      </c>
      <c r="C334" s="177">
        <v>45786</v>
      </c>
      <c r="D334" s="178">
        <v>0.28636574074074073</v>
      </c>
      <c r="E334" s="179" t="s">
        <v>6</v>
      </c>
    </row>
    <row r="335" spans="1:5" x14ac:dyDescent="0.25">
      <c r="A335" s="175">
        <v>175</v>
      </c>
      <c r="B335" s="176" t="s">
        <v>167</v>
      </c>
      <c r="C335" s="177">
        <v>45786</v>
      </c>
      <c r="D335" s="178">
        <v>0.28641203703703705</v>
      </c>
      <c r="E335" s="179" t="s">
        <v>6</v>
      </c>
    </row>
    <row r="336" spans="1:5" x14ac:dyDescent="0.25">
      <c r="A336" s="175">
        <v>175</v>
      </c>
      <c r="B336" s="176" t="s">
        <v>167</v>
      </c>
      <c r="C336" s="177">
        <v>45786</v>
      </c>
      <c r="D336" s="178">
        <v>0.28646990740740741</v>
      </c>
      <c r="E336" s="179" t="s">
        <v>6</v>
      </c>
    </row>
    <row r="337" spans="1:5" x14ac:dyDescent="0.25">
      <c r="A337" s="175">
        <v>175</v>
      </c>
      <c r="B337" s="176" t="s">
        <v>167</v>
      </c>
      <c r="C337" s="177">
        <v>45786</v>
      </c>
      <c r="D337" s="178">
        <v>0.28651620370370373</v>
      </c>
      <c r="E337" s="179" t="s">
        <v>6</v>
      </c>
    </row>
    <row r="338" spans="1:5" x14ac:dyDescent="0.25">
      <c r="A338" s="175">
        <v>180</v>
      </c>
      <c r="B338" s="176" t="s">
        <v>169</v>
      </c>
      <c r="C338" s="177">
        <v>45786</v>
      </c>
      <c r="D338" s="178">
        <v>0.26968750000000002</v>
      </c>
      <c r="E338" s="179" t="s">
        <v>6</v>
      </c>
    </row>
    <row r="339" spans="1:5" x14ac:dyDescent="0.25">
      <c r="A339" s="175">
        <v>184</v>
      </c>
      <c r="B339" s="176" t="s">
        <v>170</v>
      </c>
      <c r="C339" s="177">
        <v>45786</v>
      </c>
      <c r="D339" s="178">
        <v>0.27820601851851851</v>
      </c>
      <c r="E339" s="179" t="s">
        <v>6</v>
      </c>
    </row>
    <row r="340" spans="1:5" x14ac:dyDescent="0.25">
      <c r="A340" s="175">
        <v>190</v>
      </c>
      <c r="B340" s="176" t="s">
        <v>152</v>
      </c>
      <c r="C340" s="177">
        <v>45786</v>
      </c>
      <c r="D340" s="178">
        <v>0.28436342592592595</v>
      </c>
      <c r="E340" s="179" t="s">
        <v>6</v>
      </c>
    </row>
    <row r="341" spans="1:5" x14ac:dyDescent="0.25">
      <c r="A341" s="175">
        <v>190</v>
      </c>
      <c r="B341" s="176" t="s">
        <v>152</v>
      </c>
      <c r="C341" s="177">
        <v>45786</v>
      </c>
      <c r="D341" s="178">
        <v>0.28442129629629631</v>
      </c>
      <c r="E341" s="179" t="s">
        <v>6</v>
      </c>
    </row>
    <row r="342" spans="1:5" x14ac:dyDescent="0.25">
      <c r="A342" s="175">
        <v>190</v>
      </c>
      <c r="B342" s="176" t="s">
        <v>152</v>
      </c>
      <c r="C342" s="177">
        <v>45786</v>
      </c>
      <c r="D342" s="178">
        <v>0.28478009259259257</v>
      </c>
      <c r="E342" s="179" t="s">
        <v>6</v>
      </c>
    </row>
    <row r="343" spans="1:5" x14ac:dyDescent="0.25">
      <c r="A343" s="175">
        <v>190</v>
      </c>
      <c r="B343" s="176" t="s">
        <v>152</v>
      </c>
      <c r="C343" s="177">
        <v>45786</v>
      </c>
      <c r="D343" s="178">
        <v>0.28596064814814814</v>
      </c>
      <c r="E343" s="179" t="s">
        <v>6</v>
      </c>
    </row>
    <row r="344" spans="1:5" x14ac:dyDescent="0.25">
      <c r="A344" s="175">
        <v>191</v>
      </c>
      <c r="B344" s="176" t="s">
        <v>174</v>
      </c>
      <c r="C344" s="177">
        <v>45786</v>
      </c>
      <c r="D344" s="178">
        <v>0.28724537037037035</v>
      </c>
      <c r="E344" s="179" t="s">
        <v>6</v>
      </c>
    </row>
    <row r="345" spans="1:5" x14ac:dyDescent="0.25">
      <c r="A345" s="175">
        <v>192</v>
      </c>
      <c r="B345" s="176" t="s">
        <v>175</v>
      </c>
      <c r="C345" s="177">
        <v>45786</v>
      </c>
      <c r="D345" s="178">
        <v>0.28576388888888887</v>
      </c>
      <c r="E345" s="179" t="s">
        <v>6</v>
      </c>
    </row>
    <row r="346" spans="1:5" x14ac:dyDescent="0.25">
      <c r="A346" s="175">
        <v>193</v>
      </c>
      <c r="B346" s="176" t="s">
        <v>176</v>
      </c>
      <c r="C346" s="177">
        <v>45786</v>
      </c>
      <c r="D346" s="178">
        <v>0.32670138888888889</v>
      </c>
      <c r="E346" s="179" t="s">
        <v>6</v>
      </c>
    </row>
    <row r="347" spans="1:5" x14ac:dyDescent="0.25">
      <c r="A347" s="175">
        <v>7</v>
      </c>
      <c r="B347" s="176" t="s">
        <v>153</v>
      </c>
      <c r="C347" s="177">
        <v>45786</v>
      </c>
      <c r="D347" s="178">
        <v>0.80766203703703698</v>
      </c>
      <c r="E347" s="180" t="s">
        <v>7</v>
      </c>
    </row>
    <row r="348" spans="1:5" x14ac:dyDescent="0.25">
      <c r="A348" s="175">
        <v>15</v>
      </c>
      <c r="B348" s="176" t="s">
        <v>156</v>
      </c>
      <c r="C348" s="177">
        <v>45786</v>
      </c>
      <c r="D348" s="178">
        <v>0.7233680555555555</v>
      </c>
      <c r="E348" s="180" t="s">
        <v>7</v>
      </c>
    </row>
    <row r="349" spans="1:5" x14ac:dyDescent="0.25">
      <c r="A349" s="175">
        <v>18</v>
      </c>
      <c r="B349" s="176" t="s">
        <v>157</v>
      </c>
      <c r="C349" s="177">
        <v>45786</v>
      </c>
      <c r="D349" s="178">
        <v>0.74675925925925923</v>
      </c>
      <c r="E349" s="180" t="s">
        <v>7</v>
      </c>
    </row>
    <row r="350" spans="1:5" x14ac:dyDescent="0.25">
      <c r="A350" s="175">
        <v>22</v>
      </c>
      <c r="B350" s="176" t="s">
        <v>158</v>
      </c>
      <c r="C350" s="177">
        <v>45786</v>
      </c>
      <c r="D350" s="178">
        <v>0.74993055555555554</v>
      </c>
      <c r="E350" s="180" t="s">
        <v>7</v>
      </c>
    </row>
    <row r="351" spans="1:5" x14ac:dyDescent="0.25">
      <c r="A351" s="175">
        <v>47</v>
      </c>
      <c r="B351" s="176" t="s">
        <v>159</v>
      </c>
      <c r="C351" s="177">
        <v>45786</v>
      </c>
      <c r="D351" s="178">
        <v>0.78099537037037037</v>
      </c>
      <c r="E351" s="180" t="s">
        <v>7</v>
      </c>
    </row>
    <row r="352" spans="1:5" x14ac:dyDescent="0.25">
      <c r="A352" s="175">
        <v>50</v>
      </c>
      <c r="B352" s="176" t="s">
        <v>177</v>
      </c>
      <c r="C352" s="177">
        <v>45786</v>
      </c>
      <c r="D352" s="178">
        <v>0.98229166666666667</v>
      </c>
      <c r="E352" s="180" t="s">
        <v>7</v>
      </c>
    </row>
    <row r="353" spans="1:5" x14ac:dyDescent="0.25">
      <c r="A353" s="175">
        <v>52</v>
      </c>
      <c r="B353" s="176" t="s">
        <v>160</v>
      </c>
      <c r="C353" s="177">
        <v>45786</v>
      </c>
      <c r="D353" s="178">
        <v>0.74986111111111109</v>
      </c>
      <c r="E353" s="180" t="s">
        <v>7</v>
      </c>
    </row>
    <row r="354" spans="1:5" x14ac:dyDescent="0.25">
      <c r="A354" s="175">
        <v>125</v>
      </c>
      <c r="B354" s="176" t="s">
        <v>162</v>
      </c>
      <c r="C354" s="177">
        <v>45786</v>
      </c>
      <c r="D354" s="178">
        <v>0.75157407407407406</v>
      </c>
      <c r="E354" s="180" t="s">
        <v>7</v>
      </c>
    </row>
    <row r="355" spans="1:5" x14ac:dyDescent="0.25">
      <c r="A355" s="175">
        <v>125</v>
      </c>
      <c r="B355" s="176" t="s">
        <v>162</v>
      </c>
      <c r="C355" s="177">
        <v>45786</v>
      </c>
      <c r="D355" s="178">
        <v>0.75162037037037033</v>
      </c>
      <c r="E355" s="180" t="s">
        <v>7</v>
      </c>
    </row>
    <row r="356" spans="1:5" x14ac:dyDescent="0.25">
      <c r="A356" s="175">
        <v>139</v>
      </c>
      <c r="B356" s="176" t="s">
        <v>163</v>
      </c>
      <c r="C356" s="177">
        <v>45786</v>
      </c>
      <c r="D356" s="178">
        <v>0.76384259259259257</v>
      </c>
      <c r="E356" s="180" t="s">
        <v>7</v>
      </c>
    </row>
    <row r="357" spans="1:5" x14ac:dyDescent="0.25">
      <c r="A357" s="175">
        <v>142</v>
      </c>
      <c r="B357" s="176" t="s">
        <v>164</v>
      </c>
      <c r="C357" s="177">
        <v>45786</v>
      </c>
      <c r="D357" s="178">
        <v>0.78077546296296296</v>
      </c>
      <c r="E357" s="180" t="s">
        <v>7</v>
      </c>
    </row>
    <row r="358" spans="1:5" x14ac:dyDescent="0.25">
      <c r="A358" s="175">
        <v>159</v>
      </c>
      <c r="B358" s="176" t="s">
        <v>165</v>
      </c>
      <c r="C358" s="177">
        <v>45786</v>
      </c>
      <c r="D358" s="178">
        <v>0.7571296296296296</v>
      </c>
      <c r="E358" s="180" t="s">
        <v>7</v>
      </c>
    </row>
    <row r="359" spans="1:5" x14ac:dyDescent="0.25">
      <c r="A359" s="175">
        <v>170</v>
      </c>
      <c r="B359" s="176" t="s">
        <v>151</v>
      </c>
      <c r="C359" s="177">
        <v>45786</v>
      </c>
      <c r="D359" s="178">
        <v>0.80282407407407408</v>
      </c>
      <c r="E359" s="180" t="s">
        <v>7</v>
      </c>
    </row>
    <row r="360" spans="1:5" x14ac:dyDescent="0.25">
      <c r="A360" s="175">
        <v>175</v>
      </c>
      <c r="B360" s="176" t="s">
        <v>167</v>
      </c>
      <c r="C360" s="177">
        <v>45786</v>
      </c>
      <c r="D360" s="178">
        <v>0.75042824074074077</v>
      </c>
      <c r="E360" s="180" t="s">
        <v>7</v>
      </c>
    </row>
    <row r="361" spans="1:5" x14ac:dyDescent="0.25">
      <c r="A361" s="175">
        <v>180</v>
      </c>
      <c r="B361" s="176" t="s">
        <v>169</v>
      </c>
      <c r="C361" s="177">
        <v>45786</v>
      </c>
      <c r="D361" s="178">
        <v>0.75016203703703699</v>
      </c>
      <c r="E361" s="180" t="s">
        <v>7</v>
      </c>
    </row>
    <row r="362" spans="1:5" x14ac:dyDescent="0.25">
      <c r="A362" s="175">
        <v>184</v>
      </c>
      <c r="B362" s="176" t="s">
        <v>170</v>
      </c>
      <c r="C362" s="177">
        <v>45786</v>
      </c>
      <c r="D362" s="178">
        <v>0.77761574074074069</v>
      </c>
      <c r="E362" s="180" t="s">
        <v>7</v>
      </c>
    </row>
    <row r="363" spans="1:5" x14ac:dyDescent="0.25">
      <c r="A363" s="175">
        <v>190</v>
      </c>
      <c r="B363" s="176" t="s">
        <v>152</v>
      </c>
      <c r="C363" s="177">
        <v>45786</v>
      </c>
      <c r="D363" s="178">
        <v>0.75032407407407409</v>
      </c>
      <c r="E363" s="180" t="s">
        <v>7</v>
      </c>
    </row>
    <row r="364" spans="1:5" x14ac:dyDescent="0.25">
      <c r="A364" s="175">
        <v>190</v>
      </c>
      <c r="B364" s="176" t="s">
        <v>152</v>
      </c>
      <c r="C364" s="177">
        <v>45786</v>
      </c>
      <c r="D364" s="178">
        <v>0.75035879629629632</v>
      </c>
      <c r="E364" s="180" t="s">
        <v>7</v>
      </c>
    </row>
    <row r="365" spans="1:5" x14ac:dyDescent="0.25">
      <c r="A365" s="175">
        <v>190</v>
      </c>
      <c r="B365" s="176" t="s">
        <v>152</v>
      </c>
      <c r="C365" s="177">
        <v>45786</v>
      </c>
      <c r="D365" s="178">
        <v>0.75049768518518523</v>
      </c>
      <c r="E365" s="180" t="s">
        <v>7</v>
      </c>
    </row>
    <row r="366" spans="1:5" x14ac:dyDescent="0.25">
      <c r="A366" s="175">
        <v>191</v>
      </c>
      <c r="B366" s="176" t="s">
        <v>174</v>
      </c>
      <c r="C366" s="177">
        <v>45786</v>
      </c>
      <c r="D366" s="178">
        <v>0.75065972222222221</v>
      </c>
      <c r="E366" s="180" t="s">
        <v>7</v>
      </c>
    </row>
    <row r="367" spans="1:5" x14ac:dyDescent="0.25">
      <c r="A367" s="175">
        <v>192</v>
      </c>
      <c r="B367" s="176" t="s">
        <v>175</v>
      </c>
      <c r="C367" s="177">
        <v>45786</v>
      </c>
      <c r="D367" s="178">
        <v>0.75113425925925925</v>
      </c>
      <c r="E367" s="180" t="s">
        <v>7</v>
      </c>
    </row>
    <row r="368" spans="1:5" x14ac:dyDescent="0.25">
      <c r="A368" s="175">
        <v>7</v>
      </c>
      <c r="B368" s="176" t="s">
        <v>153</v>
      </c>
      <c r="C368" s="177">
        <v>45787</v>
      </c>
      <c r="D368" s="178">
        <v>0.28868055555555555</v>
      </c>
      <c r="E368" s="179" t="s">
        <v>6</v>
      </c>
    </row>
    <row r="369" spans="1:5" x14ac:dyDescent="0.25">
      <c r="A369" s="175">
        <v>14</v>
      </c>
      <c r="B369" s="176" t="s">
        <v>155</v>
      </c>
      <c r="C369" s="177">
        <v>45787</v>
      </c>
      <c r="D369" s="178">
        <v>0.28271990740740743</v>
      </c>
      <c r="E369" s="179" t="s">
        <v>6</v>
      </c>
    </row>
    <row r="370" spans="1:5" x14ac:dyDescent="0.25">
      <c r="A370" s="175">
        <v>15</v>
      </c>
      <c r="B370" s="176" t="s">
        <v>156</v>
      </c>
      <c r="C370" s="177">
        <v>45787</v>
      </c>
      <c r="D370" s="178">
        <v>0.28247685185185184</v>
      </c>
      <c r="E370" s="179" t="s">
        <v>6</v>
      </c>
    </row>
    <row r="371" spans="1:5" x14ac:dyDescent="0.25">
      <c r="A371" s="175">
        <v>18</v>
      </c>
      <c r="B371" s="176" t="s">
        <v>157</v>
      </c>
      <c r="C371" s="177">
        <v>45787</v>
      </c>
      <c r="D371" s="178">
        <v>0.29069444444444442</v>
      </c>
      <c r="E371" s="179" t="s">
        <v>6</v>
      </c>
    </row>
    <row r="372" spans="1:5" x14ac:dyDescent="0.25">
      <c r="A372" s="175">
        <v>22</v>
      </c>
      <c r="B372" s="176" t="s">
        <v>158</v>
      </c>
      <c r="C372" s="177">
        <v>45787</v>
      </c>
      <c r="D372" s="178">
        <v>0.37377314814814816</v>
      </c>
      <c r="E372" s="179" t="s">
        <v>6</v>
      </c>
    </row>
    <row r="373" spans="1:5" x14ac:dyDescent="0.25">
      <c r="A373" s="175">
        <v>47</v>
      </c>
      <c r="B373" s="176" t="s">
        <v>159</v>
      </c>
      <c r="C373" s="177">
        <v>45787</v>
      </c>
      <c r="D373" s="178">
        <v>0.36430555555555555</v>
      </c>
      <c r="E373" s="179" t="s">
        <v>6</v>
      </c>
    </row>
    <row r="374" spans="1:5" x14ac:dyDescent="0.25">
      <c r="A374" s="175">
        <v>50</v>
      </c>
      <c r="B374" s="176" t="s">
        <v>177</v>
      </c>
      <c r="C374" s="177">
        <v>45787</v>
      </c>
      <c r="D374" s="178">
        <v>0.23599537037037038</v>
      </c>
      <c r="E374" s="179" t="s">
        <v>6</v>
      </c>
    </row>
    <row r="375" spans="1:5" x14ac:dyDescent="0.25">
      <c r="A375" s="175">
        <v>52</v>
      </c>
      <c r="B375" s="176" t="s">
        <v>160</v>
      </c>
      <c r="C375" s="177">
        <v>45787</v>
      </c>
      <c r="D375" s="178">
        <v>0.33890046296296295</v>
      </c>
      <c r="E375" s="179" t="s">
        <v>6</v>
      </c>
    </row>
    <row r="376" spans="1:5" x14ac:dyDescent="0.25">
      <c r="A376" s="175">
        <v>120</v>
      </c>
      <c r="B376" s="176" t="s">
        <v>161</v>
      </c>
      <c r="C376" s="177">
        <v>45787</v>
      </c>
      <c r="D376" s="178">
        <v>0.2807986111111111</v>
      </c>
      <c r="E376" s="179" t="s">
        <v>6</v>
      </c>
    </row>
    <row r="377" spans="1:5" x14ac:dyDescent="0.25">
      <c r="A377" s="175">
        <v>125</v>
      </c>
      <c r="B377" s="176" t="s">
        <v>162</v>
      </c>
      <c r="C377" s="177">
        <v>45787</v>
      </c>
      <c r="D377" s="178">
        <v>0.35585648148148147</v>
      </c>
      <c r="E377" s="179" t="s">
        <v>6</v>
      </c>
    </row>
    <row r="378" spans="1:5" x14ac:dyDescent="0.25">
      <c r="A378" s="175">
        <v>139</v>
      </c>
      <c r="B378" s="176" t="s">
        <v>163</v>
      </c>
      <c r="C378" s="177">
        <v>45787</v>
      </c>
      <c r="D378" s="178">
        <v>0.27018518518518519</v>
      </c>
      <c r="E378" s="179" t="s">
        <v>6</v>
      </c>
    </row>
    <row r="379" spans="1:5" x14ac:dyDescent="0.25">
      <c r="A379" s="175">
        <v>142</v>
      </c>
      <c r="B379" s="176" t="s">
        <v>164</v>
      </c>
      <c r="C379" s="177">
        <v>45787</v>
      </c>
      <c r="D379" s="178">
        <v>0.34032407407407406</v>
      </c>
      <c r="E379" s="179" t="s">
        <v>6</v>
      </c>
    </row>
    <row r="380" spans="1:5" x14ac:dyDescent="0.25">
      <c r="A380" s="175">
        <v>159</v>
      </c>
      <c r="B380" s="176" t="s">
        <v>165</v>
      </c>
      <c r="C380" s="177">
        <v>45787</v>
      </c>
      <c r="D380" s="178">
        <v>0.37881944444444443</v>
      </c>
      <c r="E380" s="179" t="s">
        <v>6</v>
      </c>
    </row>
    <row r="381" spans="1:5" x14ac:dyDescent="0.25">
      <c r="A381" s="175">
        <v>168</v>
      </c>
      <c r="B381" s="176" t="s">
        <v>166</v>
      </c>
      <c r="C381" s="177">
        <v>45787</v>
      </c>
      <c r="D381" s="178">
        <v>0.29620370370370369</v>
      </c>
      <c r="E381" s="179" t="s">
        <v>6</v>
      </c>
    </row>
    <row r="382" spans="1:5" x14ac:dyDescent="0.25">
      <c r="A382" s="175">
        <v>170</v>
      </c>
      <c r="B382" s="176" t="s">
        <v>151</v>
      </c>
      <c r="C382" s="177">
        <v>45787</v>
      </c>
      <c r="D382" s="178">
        <v>0.31190972222222224</v>
      </c>
      <c r="E382" s="179" t="s">
        <v>6</v>
      </c>
    </row>
    <row r="383" spans="1:5" x14ac:dyDescent="0.25">
      <c r="A383" s="175">
        <v>175</v>
      </c>
      <c r="B383" s="176" t="s">
        <v>167</v>
      </c>
      <c r="C383" s="177">
        <v>45787</v>
      </c>
      <c r="D383" s="178">
        <v>0.29628472222222224</v>
      </c>
      <c r="E383" s="179" t="s">
        <v>6</v>
      </c>
    </row>
    <row r="384" spans="1:5" x14ac:dyDescent="0.25">
      <c r="A384" s="175">
        <v>177</v>
      </c>
      <c r="B384" s="176" t="s">
        <v>168</v>
      </c>
      <c r="C384" s="177">
        <v>45787</v>
      </c>
      <c r="D384" s="178">
        <v>0.28848379629629628</v>
      </c>
      <c r="E384" s="179" t="s">
        <v>6</v>
      </c>
    </row>
    <row r="385" spans="1:5" x14ac:dyDescent="0.25">
      <c r="A385" s="175">
        <v>177</v>
      </c>
      <c r="B385" s="176" t="s">
        <v>168</v>
      </c>
      <c r="C385" s="177">
        <v>45787</v>
      </c>
      <c r="D385" s="178">
        <v>0.48094907407407406</v>
      </c>
      <c r="E385" s="179" t="s">
        <v>6</v>
      </c>
    </row>
    <row r="386" spans="1:5" x14ac:dyDescent="0.25">
      <c r="A386" s="175">
        <v>180</v>
      </c>
      <c r="B386" s="176" t="s">
        <v>169</v>
      </c>
      <c r="C386" s="177">
        <v>45787</v>
      </c>
      <c r="D386" s="178">
        <v>0.28265046296296298</v>
      </c>
      <c r="E386" s="179" t="s">
        <v>6</v>
      </c>
    </row>
    <row r="387" spans="1:5" x14ac:dyDescent="0.25">
      <c r="A387" s="175">
        <v>184</v>
      </c>
      <c r="B387" s="176" t="s">
        <v>170</v>
      </c>
      <c r="C387" s="177">
        <v>45787</v>
      </c>
      <c r="D387" s="178">
        <v>0.2694212962962963</v>
      </c>
      <c r="E387" s="179" t="s">
        <v>6</v>
      </c>
    </row>
    <row r="388" spans="1:5" x14ac:dyDescent="0.25">
      <c r="A388" s="175">
        <v>190</v>
      </c>
      <c r="B388" s="176" t="s">
        <v>152</v>
      </c>
      <c r="C388" s="177">
        <v>45787</v>
      </c>
      <c r="D388" s="178">
        <v>0.25755787037037037</v>
      </c>
      <c r="E388" s="179" t="s">
        <v>6</v>
      </c>
    </row>
    <row r="389" spans="1:5" x14ac:dyDescent="0.25">
      <c r="A389" s="175">
        <v>191</v>
      </c>
      <c r="B389" s="176" t="s">
        <v>174</v>
      </c>
      <c r="C389" s="177">
        <v>45787</v>
      </c>
      <c r="D389" s="178">
        <v>0.27386574074074072</v>
      </c>
      <c r="E389" s="179" t="s">
        <v>6</v>
      </c>
    </row>
    <row r="390" spans="1:5" x14ac:dyDescent="0.25">
      <c r="A390" s="175">
        <v>7</v>
      </c>
      <c r="B390" s="176" t="s">
        <v>153</v>
      </c>
      <c r="C390" s="177">
        <v>45787</v>
      </c>
      <c r="D390" s="178">
        <v>0.6623148148148148</v>
      </c>
      <c r="E390" s="180" t="s">
        <v>7</v>
      </c>
    </row>
    <row r="391" spans="1:5" x14ac:dyDescent="0.25">
      <c r="A391" s="175">
        <v>15</v>
      </c>
      <c r="B391" s="176" t="s">
        <v>156</v>
      </c>
      <c r="C391" s="177">
        <v>45787</v>
      </c>
      <c r="D391" s="178">
        <v>0.66695601851851849</v>
      </c>
      <c r="E391" s="180" t="s">
        <v>7</v>
      </c>
    </row>
    <row r="392" spans="1:5" x14ac:dyDescent="0.25">
      <c r="A392" s="175">
        <v>18</v>
      </c>
      <c r="B392" s="176" t="s">
        <v>157</v>
      </c>
      <c r="C392" s="177">
        <v>45787</v>
      </c>
      <c r="D392" s="178">
        <v>0.58892361111111113</v>
      </c>
      <c r="E392" s="180" t="s">
        <v>7</v>
      </c>
    </row>
    <row r="393" spans="1:5" x14ac:dyDescent="0.25">
      <c r="A393" s="175">
        <v>22</v>
      </c>
      <c r="B393" s="176" t="s">
        <v>158</v>
      </c>
      <c r="C393" s="177">
        <v>45787</v>
      </c>
      <c r="D393" s="178">
        <v>0.54053240740740738</v>
      </c>
      <c r="E393" s="180" t="s">
        <v>7</v>
      </c>
    </row>
    <row r="394" spans="1:5" x14ac:dyDescent="0.25">
      <c r="A394" s="175">
        <v>47</v>
      </c>
      <c r="B394" s="176" t="s">
        <v>159</v>
      </c>
      <c r="C394" s="177">
        <v>45787</v>
      </c>
      <c r="D394" s="178">
        <v>0.58059027777777783</v>
      </c>
      <c r="E394" s="180" t="s">
        <v>7</v>
      </c>
    </row>
    <row r="395" spans="1:5" x14ac:dyDescent="0.25">
      <c r="A395" s="175">
        <v>50</v>
      </c>
      <c r="B395" s="176" t="s">
        <v>177</v>
      </c>
      <c r="C395" s="177">
        <v>45787</v>
      </c>
      <c r="D395" s="178">
        <v>0.98454861111111114</v>
      </c>
      <c r="E395" s="180" t="s">
        <v>7</v>
      </c>
    </row>
    <row r="396" spans="1:5" x14ac:dyDescent="0.25">
      <c r="A396" s="175">
        <v>52</v>
      </c>
      <c r="B396" s="176" t="s">
        <v>160</v>
      </c>
      <c r="C396" s="177">
        <v>45787</v>
      </c>
      <c r="D396" s="178">
        <v>0.58444444444444443</v>
      </c>
      <c r="E396" s="180" t="s">
        <v>7</v>
      </c>
    </row>
    <row r="397" spans="1:5" x14ac:dyDescent="0.25">
      <c r="A397" s="175">
        <v>52</v>
      </c>
      <c r="B397" s="176" t="s">
        <v>160</v>
      </c>
      <c r="C397" s="177">
        <v>45787</v>
      </c>
      <c r="D397" s="178">
        <v>0.5844907407407407</v>
      </c>
      <c r="E397" s="180" t="s">
        <v>7</v>
      </c>
    </row>
    <row r="398" spans="1:5" x14ac:dyDescent="0.25">
      <c r="A398" s="175">
        <v>120</v>
      </c>
      <c r="B398" s="176" t="s">
        <v>161</v>
      </c>
      <c r="C398" s="177">
        <v>45787</v>
      </c>
      <c r="D398" s="178">
        <v>0.67452546296296301</v>
      </c>
      <c r="E398" s="180" t="s">
        <v>7</v>
      </c>
    </row>
    <row r="399" spans="1:5" x14ac:dyDescent="0.25">
      <c r="A399" s="175">
        <v>125</v>
      </c>
      <c r="B399" s="176" t="s">
        <v>162</v>
      </c>
      <c r="C399" s="177">
        <v>45787</v>
      </c>
      <c r="D399" s="178">
        <v>0.57150462962962967</v>
      </c>
      <c r="E399" s="180" t="s">
        <v>7</v>
      </c>
    </row>
    <row r="400" spans="1:5" x14ac:dyDescent="0.25">
      <c r="A400" s="175">
        <v>142</v>
      </c>
      <c r="B400" s="176" t="s">
        <v>164</v>
      </c>
      <c r="C400" s="177">
        <v>45787</v>
      </c>
      <c r="D400" s="178">
        <v>0.55782407407407408</v>
      </c>
      <c r="E400" s="180" t="s">
        <v>7</v>
      </c>
    </row>
    <row r="401" spans="1:5" x14ac:dyDescent="0.25">
      <c r="A401" s="175">
        <v>159</v>
      </c>
      <c r="B401" s="176" t="s">
        <v>165</v>
      </c>
      <c r="C401" s="177">
        <v>45787</v>
      </c>
      <c r="D401" s="178">
        <v>0.55252314814814818</v>
      </c>
      <c r="E401" s="180" t="s">
        <v>7</v>
      </c>
    </row>
    <row r="402" spans="1:5" x14ac:dyDescent="0.25">
      <c r="A402" s="175">
        <v>168</v>
      </c>
      <c r="B402" s="176" t="s">
        <v>166</v>
      </c>
      <c r="C402" s="177">
        <v>45787</v>
      </c>
      <c r="D402" s="178">
        <v>0.60270833333333329</v>
      </c>
      <c r="E402" s="180" t="s">
        <v>7</v>
      </c>
    </row>
    <row r="403" spans="1:5" x14ac:dyDescent="0.25">
      <c r="A403" s="175">
        <v>175</v>
      </c>
      <c r="B403" s="176" t="s">
        <v>167</v>
      </c>
      <c r="C403" s="177">
        <v>45787</v>
      </c>
      <c r="D403" s="178">
        <v>0.81278935185185186</v>
      </c>
      <c r="E403" s="180" t="s">
        <v>7</v>
      </c>
    </row>
    <row r="404" spans="1:5" x14ac:dyDescent="0.25">
      <c r="A404" s="175">
        <v>180</v>
      </c>
      <c r="B404" s="176" t="s">
        <v>169</v>
      </c>
      <c r="C404" s="177">
        <v>45787</v>
      </c>
      <c r="D404" s="178">
        <v>0.58324074074074073</v>
      </c>
      <c r="E404" s="180" t="s">
        <v>7</v>
      </c>
    </row>
    <row r="405" spans="1:5" x14ac:dyDescent="0.25">
      <c r="A405" s="175">
        <v>184</v>
      </c>
      <c r="B405" s="176" t="s">
        <v>170</v>
      </c>
      <c r="C405" s="177">
        <v>45787</v>
      </c>
      <c r="D405" s="178">
        <v>0.73031250000000003</v>
      </c>
      <c r="E405" s="180" t="s">
        <v>7</v>
      </c>
    </row>
    <row r="406" spans="1:5" x14ac:dyDescent="0.25">
      <c r="A406" s="175">
        <v>191</v>
      </c>
      <c r="B406" s="176" t="s">
        <v>174</v>
      </c>
      <c r="C406" s="177">
        <v>45787</v>
      </c>
      <c r="D406" s="178">
        <v>0.81261574074074072</v>
      </c>
      <c r="E406" s="180" t="s">
        <v>7</v>
      </c>
    </row>
    <row r="407" spans="1:5" x14ac:dyDescent="0.25">
      <c r="A407" s="175">
        <v>193</v>
      </c>
      <c r="B407" s="176" t="s">
        <v>176</v>
      </c>
      <c r="C407" s="177">
        <v>45787</v>
      </c>
      <c r="D407" s="178">
        <v>0.54408564814814819</v>
      </c>
      <c r="E407" s="180" t="s">
        <v>7</v>
      </c>
    </row>
    <row r="408" spans="1:5" x14ac:dyDescent="0.25">
      <c r="A408" s="175">
        <v>7</v>
      </c>
      <c r="B408" s="176" t="s">
        <v>153</v>
      </c>
      <c r="C408" s="177">
        <v>45788</v>
      </c>
      <c r="D408" s="178">
        <v>0.25266203703703705</v>
      </c>
      <c r="E408" s="179" t="s">
        <v>6</v>
      </c>
    </row>
    <row r="409" spans="1:5" x14ac:dyDescent="0.25">
      <c r="A409" s="175">
        <v>14</v>
      </c>
      <c r="B409" s="176" t="s">
        <v>155</v>
      </c>
      <c r="C409" s="177">
        <v>45788</v>
      </c>
      <c r="D409" s="178">
        <v>0.2550810185185185</v>
      </c>
      <c r="E409" s="179" t="s">
        <v>6</v>
      </c>
    </row>
    <row r="410" spans="1:5" x14ac:dyDescent="0.25">
      <c r="A410" s="175">
        <v>18</v>
      </c>
      <c r="B410" s="176" t="s">
        <v>157</v>
      </c>
      <c r="C410" s="177">
        <v>45788</v>
      </c>
      <c r="D410" s="178">
        <v>0.3087152777777778</v>
      </c>
      <c r="E410" s="179" t="s">
        <v>6</v>
      </c>
    </row>
    <row r="411" spans="1:5" x14ac:dyDescent="0.25">
      <c r="A411" s="175">
        <v>50</v>
      </c>
      <c r="B411" s="176" t="s">
        <v>177</v>
      </c>
      <c r="C411" s="177">
        <v>45788</v>
      </c>
      <c r="D411" s="178">
        <v>0.24959490740740742</v>
      </c>
      <c r="E411" s="179" t="s">
        <v>6</v>
      </c>
    </row>
    <row r="412" spans="1:5" x14ac:dyDescent="0.25">
      <c r="A412" s="175">
        <v>52</v>
      </c>
      <c r="B412" s="176" t="s">
        <v>160</v>
      </c>
      <c r="C412" s="177">
        <v>45788</v>
      </c>
      <c r="D412" s="178">
        <v>0.24820601851851851</v>
      </c>
      <c r="E412" s="179" t="s">
        <v>6</v>
      </c>
    </row>
    <row r="413" spans="1:5" x14ac:dyDescent="0.25">
      <c r="A413" s="175">
        <v>52</v>
      </c>
      <c r="B413" s="176" t="s">
        <v>160</v>
      </c>
      <c r="C413" s="177">
        <v>45788</v>
      </c>
      <c r="D413" s="178">
        <v>0.24825231481481483</v>
      </c>
      <c r="E413" s="179" t="s">
        <v>6</v>
      </c>
    </row>
    <row r="414" spans="1:5" x14ac:dyDescent="0.25">
      <c r="A414" s="175">
        <v>120</v>
      </c>
      <c r="B414" s="176" t="s">
        <v>161</v>
      </c>
      <c r="C414" s="177">
        <v>45788</v>
      </c>
      <c r="D414" s="178">
        <v>0.27887731481481481</v>
      </c>
      <c r="E414" s="179" t="s">
        <v>6</v>
      </c>
    </row>
    <row r="415" spans="1:5" x14ac:dyDescent="0.25">
      <c r="A415" s="175">
        <v>168</v>
      </c>
      <c r="B415" s="176" t="s">
        <v>166</v>
      </c>
      <c r="C415" s="177">
        <v>45788</v>
      </c>
      <c r="D415" s="178">
        <v>0.28723379629629631</v>
      </c>
      <c r="E415" s="179" t="s">
        <v>6</v>
      </c>
    </row>
    <row r="416" spans="1:5" x14ac:dyDescent="0.25">
      <c r="A416" s="175">
        <v>175</v>
      </c>
      <c r="B416" s="176" t="s">
        <v>167</v>
      </c>
      <c r="C416" s="177">
        <v>45788</v>
      </c>
      <c r="D416" s="178">
        <v>0.24847222222222223</v>
      </c>
      <c r="E416" s="179" t="s">
        <v>6</v>
      </c>
    </row>
    <row r="417" spans="1:5" x14ac:dyDescent="0.25">
      <c r="A417" s="175">
        <v>184</v>
      </c>
      <c r="B417" s="176" t="s">
        <v>170</v>
      </c>
      <c r="C417" s="177">
        <v>45788</v>
      </c>
      <c r="D417" s="178">
        <v>0.25019675925925927</v>
      </c>
      <c r="E417" s="179" t="s">
        <v>6</v>
      </c>
    </row>
    <row r="418" spans="1:5" x14ac:dyDescent="0.25">
      <c r="A418" s="175">
        <v>185</v>
      </c>
      <c r="B418" s="176" t="s">
        <v>171</v>
      </c>
      <c r="C418" s="177">
        <v>45788</v>
      </c>
      <c r="D418" s="178">
        <v>0.2540162037037037</v>
      </c>
      <c r="E418" s="179" t="s">
        <v>6</v>
      </c>
    </row>
    <row r="419" spans="1:5" x14ac:dyDescent="0.25">
      <c r="A419" s="175">
        <v>190</v>
      </c>
      <c r="B419" s="176" t="s">
        <v>152</v>
      </c>
      <c r="C419" s="177">
        <v>45788</v>
      </c>
      <c r="D419" s="178">
        <v>0.25113425925925925</v>
      </c>
      <c r="E419" s="179" t="s">
        <v>6</v>
      </c>
    </row>
    <row r="420" spans="1:5" x14ac:dyDescent="0.25">
      <c r="A420" s="175">
        <v>191</v>
      </c>
      <c r="B420" s="176" t="s">
        <v>174</v>
      </c>
      <c r="C420" s="177">
        <v>45788</v>
      </c>
      <c r="D420" s="178">
        <v>0.26608796296296294</v>
      </c>
      <c r="E420" s="179" t="s">
        <v>6</v>
      </c>
    </row>
    <row r="421" spans="1:5" x14ac:dyDescent="0.25">
      <c r="A421" s="175">
        <v>7</v>
      </c>
      <c r="B421" s="176" t="s">
        <v>153</v>
      </c>
      <c r="C421" s="177">
        <v>45788</v>
      </c>
      <c r="D421" s="178">
        <v>0.89413194444444444</v>
      </c>
      <c r="E421" s="180" t="s">
        <v>7</v>
      </c>
    </row>
    <row r="422" spans="1:5" x14ac:dyDescent="0.25">
      <c r="A422" s="175">
        <v>14</v>
      </c>
      <c r="B422" s="176" t="s">
        <v>155</v>
      </c>
      <c r="C422" s="177">
        <v>45788</v>
      </c>
      <c r="D422" s="178">
        <v>0.53891203703703705</v>
      </c>
      <c r="E422" s="180" t="s">
        <v>7</v>
      </c>
    </row>
    <row r="423" spans="1:5" x14ac:dyDescent="0.25">
      <c r="A423" s="175">
        <v>18</v>
      </c>
      <c r="B423" s="176" t="s">
        <v>157</v>
      </c>
      <c r="C423" s="177">
        <v>45788</v>
      </c>
      <c r="D423" s="178">
        <v>0.59127314814814813</v>
      </c>
      <c r="E423" s="180" t="s">
        <v>7</v>
      </c>
    </row>
    <row r="424" spans="1:5" x14ac:dyDescent="0.25">
      <c r="A424" s="175">
        <v>50</v>
      </c>
      <c r="B424" s="176" t="s">
        <v>177</v>
      </c>
      <c r="C424" s="177">
        <v>45788</v>
      </c>
      <c r="D424" s="178">
        <v>0.96958333333333335</v>
      </c>
      <c r="E424" s="180" t="s">
        <v>7</v>
      </c>
    </row>
    <row r="425" spans="1:5" x14ac:dyDescent="0.25">
      <c r="A425" s="175">
        <v>120</v>
      </c>
      <c r="B425" s="176" t="s">
        <v>161</v>
      </c>
      <c r="C425" s="177">
        <v>45788</v>
      </c>
      <c r="D425" s="178">
        <v>0.6051157407407407</v>
      </c>
      <c r="E425" s="180" t="s">
        <v>7</v>
      </c>
    </row>
    <row r="426" spans="1:5" x14ac:dyDescent="0.25">
      <c r="A426" s="175">
        <v>168</v>
      </c>
      <c r="B426" s="176" t="s">
        <v>166</v>
      </c>
      <c r="C426" s="177">
        <v>45788</v>
      </c>
      <c r="D426" s="178">
        <v>0.59094907407407404</v>
      </c>
      <c r="E426" s="180" t="s">
        <v>7</v>
      </c>
    </row>
    <row r="427" spans="1:5" x14ac:dyDescent="0.25">
      <c r="A427" s="175">
        <v>175</v>
      </c>
      <c r="B427" s="176" t="s">
        <v>167</v>
      </c>
      <c r="C427" s="177">
        <v>45788</v>
      </c>
      <c r="D427" s="178">
        <v>0.83206018518518521</v>
      </c>
      <c r="E427" s="180" t="s">
        <v>7</v>
      </c>
    </row>
    <row r="428" spans="1:5" x14ac:dyDescent="0.25">
      <c r="A428" s="175">
        <v>184</v>
      </c>
      <c r="B428" s="176" t="s">
        <v>170</v>
      </c>
      <c r="C428" s="177">
        <v>45788</v>
      </c>
      <c r="D428" s="178">
        <v>0.59636574074074078</v>
      </c>
      <c r="E428" s="180" t="s">
        <v>7</v>
      </c>
    </row>
    <row r="429" spans="1:5" x14ac:dyDescent="0.25">
      <c r="A429" s="175">
        <v>190</v>
      </c>
      <c r="B429" s="176" t="s">
        <v>152</v>
      </c>
      <c r="C429" s="177">
        <v>45788</v>
      </c>
      <c r="D429" s="178">
        <v>0.83236111111111111</v>
      </c>
      <c r="E429" s="180" t="s">
        <v>7</v>
      </c>
    </row>
    <row r="430" spans="1:5" x14ac:dyDescent="0.25">
      <c r="A430" s="175">
        <v>192</v>
      </c>
      <c r="B430" s="176" t="s">
        <v>175</v>
      </c>
      <c r="C430" s="177">
        <v>45788</v>
      </c>
      <c r="D430" s="178">
        <v>0.83193287037037034</v>
      </c>
      <c r="E430" s="180" t="s">
        <v>7</v>
      </c>
    </row>
    <row r="431" spans="1:5" x14ac:dyDescent="0.25">
      <c r="A431" s="175">
        <v>7</v>
      </c>
      <c r="B431" s="176" t="s">
        <v>153</v>
      </c>
      <c r="C431" s="177">
        <v>45789</v>
      </c>
      <c r="D431" s="178">
        <v>0.26465277777777779</v>
      </c>
      <c r="E431" s="179" t="s">
        <v>6</v>
      </c>
    </row>
    <row r="432" spans="1:5" x14ac:dyDescent="0.25">
      <c r="A432" s="175">
        <v>14</v>
      </c>
      <c r="B432" s="176" t="s">
        <v>155</v>
      </c>
      <c r="C432" s="177">
        <v>45789</v>
      </c>
      <c r="D432" s="178">
        <v>0.25571759259259258</v>
      </c>
      <c r="E432" s="179" t="s">
        <v>6</v>
      </c>
    </row>
    <row r="433" spans="1:5" x14ac:dyDescent="0.25">
      <c r="A433" s="175">
        <v>15</v>
      </c>
      <c r="B433" s="176" t="s">
        <v>156</v>
      </c>
      <c r="C433" s="177">
        <v>45789</v>
      </c>
      <c r="D433" s="178">
        <v>0.25557870370370372</v>
      </c>
      <c r="E433" s="179" t="s">
        <v>6</v>
      </c>
    </row>
    <row r="434" spans="1:5" x14ac:dyDescent="0.25">
      <c r="A434" s="175">
        <v>18</v>
      </c>
      <c r="B434" s="176" t="s">
        <v>157</v>
      </c>
      <c r="C434" s="177">
        <v>45789</v>
      </c>
      <c r="D434" s="178">
        <v>0.29247685185185185</v>
      </c>
      <c r="E434" s="179" t="s">
        <v>6</v>
      </c>
    </row>
    <row r="435" spans="1:5" x14ac:dyDescent="0.25">
      <c r="A435" s="175">
        <v>47</v>
      </c>
      <c r="B435" s="176" t="s">
        <v>159</v>
      </c>
      <c r="C435" s="177">
        <v>45789</v>
      </c>
      <c r="D435" s="178">
        <v>0.37574074074074076</v>
      </c>
      <c r="E435" s="179" t="s">
        <v>6</v>
      </c>
    </row>
    <row r="436" spans="1:5" x14ac:dyDescent="0.25">
      <c r="A436" s="175">
        <v>50</v>
      </c>
      <c r="B436" s="176" t="s">
        <v>177</v>
      </c>
      <c r="C436" s="177">
        <v>45789</v>
      </c>
      <c r="D436" s="178">
        <v>0.25435185185185183</v>
      </c>
      <c r="E436" s="179" t="s">
        <v>6</v>
      </c>
    </row>
    <row r="437" spans="1:5" x14ac:dyDescent="0.25">
      <c r="A437" s="175">
        <v>52</v>
      </c>
      <c r="B437" s="176" t="s">
        <v>160</v>
      </c>
      <c r="C437" s="177">
        <v>45789</v>
      </c>
      <c r="D437" s="178">
        <v>0.25254629629629627</v>
      </c>
      <c r="E437" s="179" t="s">
        <v>6</v>
      </c>
    </row>
    <row r="438" spans="1:5" x14ac:dyDescent="0.25">
      <c r="A438" s="175">
        <v>120</v>
      </c>
      <c r="B438" s="176" t="s">
        <v>161</v>
      </c>
      <c r="C438" s="177">
        <v>45789</v>
      </c>
      <c r="D438" s="178">
        <v>0.27954861111111112</v>
      </c>
      <c r="E438" s="179" t="s">
        <v>6</v>
      </c>
    </row>
    <row r="439" spans="1:5" x14ac:dyDescent="0.25">
      <c r="A439" s="175">
        <v>125</v>
      </c>
      <c r="B439" s="176" t="s">
        <v>162</v>
      </c>
      <c r="C439" s="177">
        <v>45789</v>
      </c>
      <c r="D439" s="178">
        <v>0.36868055555555557</v>
      </c>
      <c r="E439" s="179" t="s">
        <v>6</v>
      </c>
    </row>
    <row r="440" spans="1:5" x14ac:dyDescent="0.25">
      <c r="A440" s="175">
        <v>142</v>
      </c>
      <c r="B440" s="176" t="s">
        <v>164</v>
      </c>
      <c r="C440" s="177">
        <v>45789</v>
      </c>
      <c r="D440" s="178">
        <v>0.3417824074074074</v>
      </c>
      <c r="E440" s="179" t="s">
        <v>6</v>
      </c>
    </row>
    <row r="441" spans="1:5" x14ac:dyDescent="0.25">
      <c r="A441" s="175">
        <v>159</v>
      </c>
      <c r="B441" s="176" t="s">
        <v>165</v>
      </c>
      <c r="C441" s="177">
        <v>45789</v>
      </c>
      <c r="D441" s="178">
        <v>0.37761574074074072</v>
      </c>
      <c r="E441" s="179" t="s">
        <v>6</v>
      </c>
    </row>
    <row r="442" spans="1:5" x14ac:dyDescent="0.25">
      <c r="A442" s="175">
        <v>168</v>
      </c>
      <c r="B442" s="176" t="s">
        <v>166</v>
      </c>
      <c r="C442" s="177">
        <v>45789</v>
      </c>
      <c r="D442" s="178">
        <v>0.25366898148148148</v>
      </c>
      <c r="E442" s="179" t="s">
        <v>6</v>
      </c>
    </row>
    <row r="443" spans="1:5" x14ac:dyDescent="0.25">
      <c r="A443" s="175">
        <v>168</v>
      </c>
      <c r="B443" s="176" t="s">
        <v>166</v>
      </c>
      <c r="C443" s="177">
        <v>45789</v>
      </c>
      <c r="D443" s="178">
        <v>0.2537152777777778</v>
      </c>
      <c r="E443" s="179" t="s">
        <v>6</v>
      </c>
    </row>
    <row r="444" spans="1:5" x14ac:dyDescent="0.25">
      <c r="A444" s="175">
        <v>168</v>
      </c>
      <c r="B444" s="176" t="s">
        <v>166</v>
      </c>
      <c r="C444" s="177">
        <v>45789</v>
      </c>
      <c r="D444" s="178">
        <v>0.25376157407407407</v>
      </c>
      <c r="E444" s="179" t="s">
        <v>6</v>
      </c>
    </row>
    <row r="445" spans="1:5" x14ac:dyDescent="0.25">
      <c r="A445" s="175">
        <v>180</v>
      </c>
      <c r="B445" s="176" t="s">
        <v>169</v>
      </c>
      <c r="C445" s="177">
        <v>45789</v>
      </c>
      <c r="D445" s="178">
        <v>0.28693287037037035</v>
      </c>
      <c r="E445" s="179" t="s">
        <v>6</v>
      </c>
    </row>
    <row r="446" spans="1:5" x14ac:dyDescent="0.25">
      <c r="A446" s="175">
        <v>184</v>
      </c>
      <c r="B446" s="176" t="s">
        <v>170</v>
      </c>
      <c r="C446" s="177">
        <v>45789</v>
      </c>
      <c r="D446" s="178">
        <v>0.25473379629629628</v>
      </c>
      <c r="E446" s="179" t="s">
        <v>6</v>
      </c>
    </row>
    <row r="447" spans="1:5" x14ac:dyDescent="0.25">
      <c r="A447" s="175">
        <v>190</v>
      </c>
      <c r="B447" s="176" t="s">
        <v>152</v>
      </c>
      <c r="C447" s="177">
        <v>45789</v>
      </c>
      <c r="D447" s="178">
        <v>0.24846064814814814</v>
      </c>
      <c r="E447" s="179" t="s">
        <v>6</v>
      </c>
    </row>
    <row r="448" spans="1:5" x14ac:dyDescent="0.25">
      <c r="A448" s="175">
        <v>191</v>
      </c>
      <c r="B448" s="176" t="s">
        <v>174</v>
      </c>
      <c r="C448" s="177">
        <v>45789</v>
      </c>
      <c r="D448" s="178">
        <v>0.25052083333333336</v>
      </c>
      <c r="E448" s="179" t="s">
        <v>6</v>
      </c>
    </row>
    <row r="449" spans="1:5" x14ac:dyDescent="0.25">
      <c r="A449" s="175">
        <v>192</v>
      </c>
      <c r="B449" s="176" t="s">
        <v>175</v>
      </c>
      <c r="C449" s="177">
        <v>45789</v>
      </c>
      <c r="D449" s="178">
        <v>0.29722222222222222</v>
      </c>
      <c r="E449" s="179" t="s">
        <v>6</v>
      </c>
    </row>
    <row r="450" spans="1:5" x14ac:dyDescent="0.25">
      <c r="A450" s="175">
        <v>193</v>
      </c>
      <c r="B450" s="176" t="s">
        <v>176</v>
      </c>
      <c r="C450" s="177">
        <v>45789</v>
      </c>
      <c r="D450" s="178">
        <v>0.32526620370370368</v>
      </c>
      <c r="E450" s="179" t="s">
        <v>6</v>
      </c>
    </row>
    <row r="451" spans="1:5" x14ac:dyDescent="0.25">
      <c r="A451" s="175">
        <v>7</v>
      </c>
      <c r="B451" s="176" t="s">
        <v>153</v>
      </c>
      <c r="C451" s="177">
        <v>45789</v>
      </c>
      <c r="D451" s="178">
        <v>0.87072916666666667</v>
      </c>
      <c r="E451" s="180" t="s">
        <v>7</v>
      </c>
    </row>
    <row r="452" spans="1:5" x14ac:dyDescent="0.25">
      <c r="A452" s="175">
        <v>14</v>
      </c>
      <c r="B452" s="176" t="s">
        <v>155</v>
      </c>
      <c r="C452" s="177">
        <v>45789</v>
      </c>
      <c r="D452" s="178">
        <v>0.78921296296296295</v>
      </c>
      <c r="E452" s="180" t="s">
        <v>7</v>
      </c>
    </row>
    <row r="453" spans="1:5" x14ac:dyDescent="0.25">
      <c r="A453" s="175">
        <v>15</v>
      </c>
      <c r="B453" s="176" t="s">
        <v>156</v>
      </c>
      <c r="C453" s="177">
        <v>45789</v>
      </c>
      <c r="D453" s="178">
        <v>0.79697916666666668</v>
      </c>
      <c r="E453" s="180" t="s">
        <v>7</v>
      </c>
    </row>
    <row r="454" spans="1:5" x14ac:dyDescent="0.25">
      <c r="A454" s="175">
        <v>18</v>
      </c>
      <c r="B454" s="176" t="s">
        <v>157</v>
      </c>
      <c r="C454" s="177">
        <v>45789</v>
      </c>
      <c r="D454" s="178">
        <v>0.75171296296296297</v>
      </c>
      <c r="E454" s="180" t="s">
        <v>7</v>
      </c>
    </row>
    <row r="455" spans="1:5" x14ac:dyDescent="0.25">
      <c r="A455" s="175">
        <v>47</v>
      </c>
      <c r="B455" s="176" t="s">
        <v>159</v>
      </c>
      <c r="C455" s="177">
        <v>45789</v>
      </c>
      <c r="D455" s="178">
        <v>0.80601851851851847</v>
      </c>
      <c r="E455" s="180" t="s">
        <v>7</v>
      </c>
    </row>
    <row r="456" spans="1:5" x14ac:dyDescent="0.25">
      <c r="A456" s="175">
        <v>50</v>
      </c>
      <c r="B456" s="176" t="s">
        <v>177</v>
      </c>
      <c r="C456" s="177">
        <v>45789</v>
      </c>
      <c r="D456" s="178">
        <v>0.96864583333333332</v>
      </c>
      <c r="E456" s="180" t="s">
        <v>7</v>
      </c>
    </row>
    <row r="457" spans="1:5" x14ac:dyDescent="0.25">
      <c r="A457" s="175">
        <v>52</v>
      </c>
      <c r="B457" s="176" t="s">
        <v>160</v>
      </c>
      <c r="C457" s="177">
        <v>45789</v>
      </c>
      <c r="D457" s="178">
        <v>0.75356481481481485</v>
      </c>
      <c r="E457" s="180" t="s">
        <v>7</v>
      </c>
    </row>
    <row r="458" spans="1:5" x14ac:dyDescent="0.25">
      <c r="A458" s="175">
        <v>120</v>
      </c>
      <c r="B458" s="176" t="s">
        <v>161</v>
      </c>
      <c r="C458" s="177">
        <v>45789</v>
      </c>
      <c r="D458" s="178">
        <v>0.79725694444444439</v>
      </c>
      <c r="E458" s="180" t="s">
        <v>7</v>
      </c>
    </row>
    <row r="459" spans="1:5" x14ac:dyDescent="0.25">
      <c r="A459" s="175">
        <v>125</v>
      </c>
      <c r="B459" s="176" t="s">
        <v>162</v>
      </c>
      <c r="C459" s="177">
        <v>45789</v>
      </c>
      <c r="D459" s="178">
        <v>0.7531944444444445</v>
      </c>
      <c r="E459" s="180" t="s">
        <v>7</v>
      </c>
    </row>
    <row r="460" spans="1:5" x14ac:dyDescent="0.25">
      <c r="A460" s="175">
        <v>142</v>
      </c>
      <c r="B460" s="176" t="s">
        <v>164</v>
      </c>
      <c r="C460" s="177">
        <v>45789</v>
      </c>
      <c r="D460" s="178">
        <v>0.7815509259259259</v>
      </c>
      <c r="E460" s="180" t="s">
        <v>7</v>
      </c>
    </row>
    <row r="461" spans="1:5" x14ac:dyDescent="0.25">
      <c r="A461" s="175">
        <v>159</v>
      </c>
      <c r="B461" s="176" t="s">
        <v>165</v>
      </c>
      <c r="C461" s="177">
        <v>45789</v>
      </c>
      <c r="D461" s="178">
        <v>0.75458333333333338</v>
      </c>
      <c r="E461" s="180" t="s">
        <v>7</v>
      </c>
    </row>
    <row r="462" spans="1:5" x14ac:dyDescent="0.25">
      <c r="A462" s="175">
        <v>168</v>
      </c>
      <c r="B462" s="176" t="s">
        <v>166</v>
      </c>
      <c r="C462" s="177">
        <v>45789</v>
      </c>
      <c r="D462" s="178">
        <v>0.72798611111111111</v>
      </c>
      <c r="E462" s="180" t="s">
        <v>7</v>
      </c>
    </row>
    <row r="463" spans="1:5" x14ac:dyDescent="0.25">
      <c r="A463" s="175">
        <v>180</v>
      </c>
      <c r="B463" s="176" t="s">
        <v>169</v>
      </c>
      <c r="C463" s="177">
        <v>45789</v>
      </c>
      <c r="D463" s="178">
        <v>0.75236111111111115</v>
      </c>
      <c r="E463" s="180" t="s">
        <v>7</v>
      </c>
    </row>
    <row r="464" spans="1:5" x14ac:dyDescent="0.25">
      <c r="A464" s="175">
        <v>184</v>
      </c>
      <c r="B464" s="176" t="s">
        <v>170</v>
      </c>
      <c r="C464" s="177">
        <v>45789</v>
      </c>
      <c r="D464" s="178">
        <v>0.76277777777777778</v>
      </c>
      <c r="E464" s="180" t="s">
        <v>7</v>
      </c>
    </row>
    <row r="465" spans="1:5" x14ac:dyDescent="0.25">
      <c r="A465" s="175">
        <v>190</v>
      </c>
      <c r="B465" s="176" t="s">
        <v>152</v>
      </c>
      <c r="C465" s="177">
        <v>45789</v>
      </c>
      <c r="D465" s="178">
        <v>0.7564467592592593</v>
      </c>
      <c r="E465" s="180" t="s">
        <v>7</v>
      </c>
    </row>
    <row r="466" spans="1:5" x14ac:dyDescent="0.25">
      <c r="A466" s="175">
        <v>190</v>
      </c>
      <c r="B466" s="176" t="s">
        <v>152</v>
      </c>
      <c r="C466" s="177">
        <v>45789</v>
      </c>
      <c r="D466" s="178">
        <v>0.75650462962962961</v>
      </c>
      <c r="E466" s="180" t="s">
        <v>7</v>
      </c>
    </row>
    <row r="467" spans="1:5" x14ac:dyDescent="0.25">
      <c r="A467" s="175">
        <v>191</v>
      </c>
      <c r="B467" s="176" t="s">
        <v>174</v>
      </c>
      <c r="C467" s="177">
        <v>45789</v>
      </c>
      <c r="D467" s="178">
        <v>0.75178240740740743</v>
      </c>
      <c r="E467" s="180" t="s">
        <v>7</v>
      </c>
    </row>
    <row r="468" spans="1:5" x14ac:dyDescent="0.25">
      <c r="A468" s="175">
        <v>192</v>
      </c>
      <c r="B468" s="176" t="s">
        <v>175</v>
      </c>
      <c r="C468" s="177">
        <v>45789</v>
      </c>
      <c r="D468" s="178">
        <v>0.79682870370370373</v>
      </c>
      <c r="E468" s="180" t="s">
        <v>7</v>
      </c>
    </row>
    <row r="469" spans="1:5" x14ac:dyDescent="0.25">
      <c r="A469" s="175">
        <v>193</v>
      </c>
      <c r="B469" s="176" t="s">
        <v>176</v>
      </c>
      <c r="C469" s="177">
        <v>45789</v>
      </c>
      <c r="D469" s="178">
        <v>0.70958333333333334</v>
      </c>
      <c r="E469" s="180" t="s">
        <v>7</v>
      </c>
    </row>
    <row r="470" spans="1:5" x14ac:dyDescent="0.25">
      <c r="A470" s="175">
        <v>7</v>
      </c>
      <c r="B470" s="176" t="s">
        <v>153</v>
      </c>
      <c r="C470" s="177">
        <v>45790</v>
      </c>
      <c r="D470" s="178">
        <v>0.30659722222222224</v>
      </c>
      <c r="E470" s="179" t="s">
        <v>6</v>
      </c>
    </row>
    <row r="471" spans="1:5" x14ac:dyDescent="0.25">
      <c r="A471" s="175">
        <v>14</v>
      </c>
      <c r="B471" s="176" t="s">
        <v>155</v>
      </c>
      <c r="C471" s="177">
        <v>45790</v>
      </c>
      <c r="D471" s="178">
        <v>0.29925925925925928</v>
      </c>
      <c r="E471" s="179" t="s">
        <v>6</v>
      </c>
    </row>
    <row r="472" spans="1:5" x14ac:dyDescent="0.25">
      <c r="A472" s="175">
        <v>15</v>
      </c>
      <c r="B472" s="176" t="s">
        <v>156</v>
      </c>
      <c r="C472" s="177">
        <v>45790</v>
      </c>
      <c r="D472" s="178">
        <v>0.29934027777777777</v>
      </c>
      <c r="E472" s="179" t="s">
        <v>6</v>
      </c>
    </row>
    <row r="473" spans="1:5" x14ac:dyDescent="0.25">
      <c r="A473" s="175">
        <v>18</v>
      </c>
      <c r="B473" s="176" t="s">
        <v>157</v>
      </c>
      <c r="C473" s="177">
        <v>45790</v>
      </c>
      <c r="D473" s="178">
        <v>0.29125000000000001</v>
      </c>
      <c r="E473" s="179" t="s">
        <v>6</v>
      </c>
    </row>
    <row r="474" spans="1:5" x14ac:dyDescent="0.25">
      <c r="A474" s="175">
        <v>18</v>
      </c>
      <c r="B474" s="176" t="s">
        <v>157</v>
      </c>
      <c r="C474" s="177">
        <v>45790</v>
      </c>
      <c r="D474" s="178">
        <v>0.29759259259259258</v>
      </c>
      <c r="E474" s="179" t="s">
        <v>6</v>
      </c>
    </row>
    <row r="475" spans="1:5" x14ac:dyDescent="0.25">
      <c r="A475" s="175">
        <v>22</v>
      </c>
      <c r="B475" s="176" t="s">
        <v>158</v>
      </c>
      <c r="C475" s="177">
        <v>45790</v>
      </c>
      <c r="D475" s="178">
        <v>0.36563657407407407</v>
      </c>
      <c r="E475" s="179" t="s">
        <v>6</v>
      </c>
    </row>
    <row r="476" spans="1:5" x14ac:dyDescent="0.25">
      <c r="A476" s="175">
        <v>47</v>
      </c>
      <c r="B476" s="176" t="s">
        <v>159</v>
      </c>
      <c r="C476" s="177">
        <v>45790</v>
      </c>
      <c r="D476" s="178">
        <v>0.3803125</v>
      </c>
      <c r="E476" s="179" t="s">
        <v>6</v>
      </c>
    </row>
    <row r="477" spans="1:5" x14ac:dyDescent="0.25">
      <c r="A477" s="175">
        <v>50</v>
      </c>
      <c r="B477" s="176" t="s">
        <v>177</v>
      </c>
      <c r="C477" s="177">
        <v>45790</v>
      </c>
      <c r="D477" s="178">
        <v>0.23994212962962963</v>
      </c>
      <c r="E477" s="179" t="s">
        <v>6</v>
      </c>
    </row>
    <row r="478" spans="1:5" x14ac:dyDescent="0.25">
      <c r="A478" s="175">
        <v>52</v>
      </c>
      <c r="B478" s="176" t="s">
        <v>160</v>
      </c>
      <c r="C478" s="177">
        <v>45790</v>
      </c>
      <c r="D478" s="178">
        <v>0.33800925925925923</v>
      </c>
      <c r="E478" s="179" t="s">
        <v>6</v>
      </c>
    </row>
    <row r="479" spans="1:5" x14ac:dyDescent="0.25">
      <c r="A479" s="175">
        <v>120</v>
      </c>
      <c r="B479" s="176" t="s">
        <v>161</v>
      </c>
      <c r="C479" s="177">
        <v>45790</v>
      </c>
      <c r="D479" s="178">
        <v>0.27886574074074072</v>
      </c>
      <c r="E479" s="179" t="s">
        <v>6</v>
      </c>
    </row>
    <row r="480" spans="1:5" x14ac:dyDescent="0.25">
      <c r="A480" s="175">
        <v>125</v>
      </c>
      <c r="B480" s="176" t="s">
        <v>162</v>
      </c>
      <c r="C480" s="177">
        <v>45790</v>
      </c>
      <c r="D480" s="178">
        <v>0.37175925925925923</v>
      </c>
      <c r="E480" s="179" t="s">
        <v>6</v>
      </c>
    </row>
    <row r="481" spans="1:5" x14ac:dyDescent="0.25">
      <c r="A481" s="175">
        <v>142</v>
      </c>
      <c r="B481" s="176" t="s">
        <v>164</v>
      </c>
      <c r="C481" s="177">
        <v>45790</v>
      </c>
      <c r="D481" s="178">
        <v>0.36050925925925925</v>
      </c>
      <c r="E481" s="179" t="s">
        <v>6</v>
      </c>
    </row>
    <row r="482" spans="1:5" x14ac:dyDescent="0.25">
      <c r="A482" s="175">
        <v>159</v>
      </c>
      <c r="B482" s="176" t="s">
        <v>165</v>
      </c>
      <c r="C482" s="177">
        <v>45790</v>
      </c>
      <c r="D482" s="178">
        <v>0.37774305555555554</v>
      </c>
      <c r="E482" s="179" t="s">
        <v>6</v>
      </c>
    </row>
    <row r="483" spans="1:5" x14ac:dyDescent="0.25">
      <c r="A483" s="175">
        <v>168</v>
      </c>
      <c r="B483" s="176" t="s">
        <v>166</v>
      </c>
      <c r="C483" s="177">
        <v>45790</v>
      </c>
      <c r="D483" s="178">
        <v>0.29297453703703702</v>
      </c>
      <c r="E483" s="179" t="s">
        <v>6</v>
      </c>
    </row>
    <row r="484" spans="1:5" x14ac:dyDescent="0.25">
      <c r="A484" s="175">
        <v>170</v>
      </c>
      <c r="B484" s="176" t="s">
        <v>151</v>
      </c>
      <c r="C484" s="177">
        <v>45790</v>
      </c>
      <c r="D484" s="178">
        <v>0.29143518518518519</v>
      </c>
      <c r="E484" s="179" t="s">
        <v>6</v>
      </c>
    </row>
    <row r="485" spans="1:5" x14ac:dyDescent="0.25">
      <c r="A485" s="175">
        <v>175</v>
      </c>
      <c r="B485" s="176" t="s">
        <v>167</v>
      </c>
      <c r="C485" s="177">
        <v>45790</v>
      </c>
      <c r="D485" s="178">
        <v>0.26979166666666665</v>
      </c>
      <c r="E485" s="179" t="s">
        <v>6</v>
      </c>
    </row>
    <row r="486" spans="1:5" x14ac:dyDescent="0.25">
      <c r="A486" s="175">
        <v>177</v>
      </c>
      <c r="B486" s="176" t="s">
        <v>168</v>
      </c>
      <c r="C486" s="177">
        <v>45790</v>
      </c>
      <c r="D486" s="178">
        <v>0.29810185185185184</v>
      </c>
      <c r="E486" s="179" t="s">
        <v>6</v>
      </c>
    </row>
    <row r="487" spans="1:5" x14ac:dyDescent="0.25">
      <c r="A487" s="175">
        <v>180</v>
      </c>
      <c r="B487" s="176" t="s">
        <v>169</v>
      </c>
      <c r="C487" s="177">
        <v>45790</v>
      </c>
      <c r="D487" s="178">
        <v>0.27814814814814814</v>
      </c>
      <c r="E487" s="179" t="s">
        <v>6</v>
      </c>
    </row>
    <row r="488" spans="1:5" x14ac:dyDescent="0.25">
      <c r="A488" s="175">
        <v>184</v>
      </c>
      <c r="B488" s="176" t="s">
        <v>170</v>
      </c>
      <c r="C488" s="177">
        <v>45790</v>
      </c>
      <c r="D488" s="178">
        <v>0.27901620370370372</v>
      </c>
      <c r="E488" s="179" t="s">
        <v>6</v>
      </c>
    </row>
    <row r="489" spans="1:5" x14ac:dyDescent="0.25">
      <c r="A489" s="175">
        <v>190</v>
      </c>
      <c r="B489" s="176" t="s">
        <v>152</v>
      </c>
      <c r="C489" s="177">
        <v>45790</v>
      </c>
      <c r="D489" s="178">
        <v>0.26761574074074074</v>
      </c>
      <c r="E489" s="179" t="s">
        <v>6</v>
      </c>
    </row>
    <row r="490" spans="1:5" x14ac:dyDescent="0.25">
      <c r="A490" s="175">
        <v>192</v>
      </c>
      <c r="B490" s="176" t="s">
        <v>175</v>
      </c>
      <c r="C490" s="177">
        <v>45790</v>
      </c>
      <c r="D490" s="178">
        <v>0.2779861111111111</v>
      </c>
      <c r="E490" s="179" t="s">
        <v>6</v>
      </c>
    </row>
    <row r="491" spans="1:5" x14ac:dyDescent="0.25">
      <c r="A491" s="175">
        <v>193</v>
      </c>
      <c r="B491" s="176" t="s">
        <v>176</v>
      </c>
      <c r="C491" s="177">
        <v>45790</v>
      </c>
      <c r="D491" s="178">
        <v>0.323125</v>
      </c>
      <c r="E491" s="179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43"/>
  <sheetViews>
    <sheetView showGridLines="0" tabSelected="1" topLeftCell="C3" zoomScale="90" zoomScaleNormal="90" workbookViewId="0">
      <pane xSplit="5" ySplit="8" topLeftCell="AE11" activePane="bottomRight" state="frozen"/>
      <selection activeCell="C3" sqref="C3"/>
      <selection pane="topRight" activeCell="H3" sqref="H3"/>
      <selection pane="bottomLeft" activeCell="C11" sqref="C11"/>
      <selection pane="bottomRight" activeCell="AI20" sqref="AI20"/>
    </sheetView>
  </sheetViews>
  <sheetFormatPr baseColWidth="10" defaultRowHeight="12" x14ac:dyDescent="0.2"/>
  <cols>
    <col min="1" max="1" width="21.7109375" style="237" hidden="1" customWidth="1"/>
    <col min="2" max="2" width="14.42578125" style="237" hidden="1" customWidth="1"/>
    <col min="3" max="3" width="13.28515625" style="237" bestFit="1" customWidth="1"/>
    <col min="4" max="4" width="35.85546875" style="237" bestFit="1" customWidth="1"/>
    <col min="5" max="5" width="15.5703125" style="237" customWidth="1"/>
    <col min="6" max="6" width="11.42578125" style="237" customWidth="1"/>
    <col min="7" max="8" width="11" style="237" customWidth="1"/>
    <col min="9" max="22" width="7.5703125" style="237" customWidth="1"/>
    <col min="23" max="23" width="13.5703125" style="238" customWidth="1"/>
    <col min="24" max="24" width="8.140625" style="237" bestFit="1" customWidth="1"/>
    <col min="25" max="25" width="3.7109375" style="237" customWidth="1"/>
    <col min="26" max="26" width="14.85546875" style="237" customWidth="1"/>
    <col min="27" max="27" width="11.28515625" style="237" bestFit="1" customWidth="1"/>
    <col min="28" max="28" width="12.140625" style="237" customWidth="1"/>
    <col min="29" max="29" width="11.28515625" style="237" bestFit="1" customWidth="1"/>
    <col min="30" max="30" width="15.85546875" style="237" customWidth="1"/>
    <col min="31" max="31" width="12.42578125" style="237" bestFit="1" customWidth="1"/>
    <col min="32" max="32" width="17.7109375" style="237" bestFit="1" customWidth="1"/>
    <col min="33" max="33" width="19" style="237" customWidth="1"/>
    <col min="34" max="34" width="12.7109375" style="237" customWidth="1"/>
    <col min="35" max="35" width="17.42578125" style="237" bestFit="1" customWidth="1"/>
    <col min="36" max="36" width="118.5703125" style="237" bestFit="1" customWidth="1"/>
    <col min="37" max="37" width="54.7109375" style="237" bestFit="1" customWidth="1"/>
    <col min="38" max="16384" width="11.42578125" style="237"/>
  </cols>
  <sheetData>
    <row r="1" spans="1:36" ht="15" customHeight="1" x14ac:dyDescent="0.2">
      <c r="B1" s="238"/>
      <c r="C1" s="238"/>
      <c r="S1" s="239"/>
    </row>
    <row r="2" spans="1:36" ht="15.75" customHeight="1" x14ac:dyDescent="0.2">
      <c r="B2" s="238"/>
      <c r="C2" s="238"/>
      <c r="D2" s="238"/>
      <c r="G2" s="238"/>
    </row>
    <row r="3" spans="1:36" ht="12.75" thickBot="1" x14ac:dyDescent="0.25">
      <c r="B3" s="238"/>
      <c r="C3" s="238"/>
    </row>
    <row r="4" spans="1:36" ht="15.75" thickBot="1" x14ac:dyDescent="0.3">
      <c r="B4" s="238"/>
      <c r="C4" s="238"/>
      <c r="D4" s="240"/>
      <c r="G4" s="240"/>
      <c r="H4" s="497" t="s">
        <v>253</v>
      </c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241"/>
      <c r="X4" s="241"/>
    </row>
    <row r="5" spans="1:36" ht="12.75" thickBot="1" x14ac:dyDescent="0.25">
      <c r="A5" s="242" t="s">
        <v>0</v>
      </c>
      <c r="B5" s="242" t="s">
        <v>1</v>
      </c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</row>
    <row r="6" spans="1:36" ht="12.75" thickBot="1" x14ac:dyDescent="0.25">
      <c r="A6" s="242"/>
      <c r="B6" s="243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</row>
    <row r="7" spans="1:36" ht="12.75" thickBot="1" x14ac:dyDescent="0.25">
      <c r="A7" s="242"/>
      <c r="B7" s="243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</row>
    <row r="8" spans="1:36" ht="12.75" thickBot="1" x14ac:dyDescent="0.25">
      <c r="A8" s="242"/>
      <c r="B8" s="243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</row>
    <row r="9" spans="1:36" ht="15.75" thickBot="1" x14ac:dyDescent="0.3">
      <c r="A9" s="242"/>
      <c r="B9" s="243"/>
      <c r="H9" s="281" t="s">
        <v>254</v>
      </c>
      <c r="I9" s="281" t="s">
        <v>255</v>
      </c>
      <c r="J9" s="281" t="s">
        <v>256</v>
      </c>
      <c r="K9" s="281" t="s">
        <v>257</v>
      </c>
      <c r="L9" s="281" t="s">
        <v>258</v>
      </c>
      <c r="M9" s="281" t="s">
        <v>259</v>
      </c>
      <c r="N9" s="281" t="s">
        <v>260</v>
      </c>
      <c r="O9" s="281" t="s">
        <v>261</v>
      </c>
      <c r="P9" s="281" t="s">
        <v>255</v>
      </c>
      <c r="Q9" s="281" t="s">
        <v>256</v>
      </c>
      <c r="R9" s="281" t="s">
        <v>257</v>
      </c>
      <c r="S9" s="281" t="s">
        <v>258</v>
      </c>
      <c r="T9" s="281" t="s">
        <v>259</v>
      </c>
      <c r="U9" s="281" t="s">
        <v>260</v>
      </c>
      <c r="V9" s="281" t="s">
        <v>261</v>
      </c>
      <c r="Z9" s="496" t="s">
        <v>264</v>
      </c>
      <c r="AA9" s="496"/>
      <c r="AB9" s="496"/>
      <c r="AC9" s="496"/>
      <c r="AE9" s="495" t="s">
        <v>263</v>
      </c>
      <c r="AF9" s="495"/>
      <c r="AG9" s="495"/>
    </row>
    <row r="10" spans="1:36" ht="26.25" thickBot="1" x14ac:dyDescent="0.25">
      <c r="A10" s="228"/>
      <c r="B10" s="277"/>
      <c r="C10" s="278" t="s">
        <v>196</v>
      </c>
      <c r="D10" s="286" t="s">
        <v>262</v>
      </c>
      <c r="E10" s="278" t="s">
        <v>191</v>
      </c>
      <c r="F10" s="278" t="s">
        <v>120</v>
      </c>
      <c r="G10" s="279" t="s">
        <v>266</v>
      </c>
      <c r="H10" s="280">
        <v>45901</v>
      </c>
      <c r="I10" s="280">
        <v>45902</v>
      </c>
      <c r="J10" s="280">
        <v>45903</v>
      </c>
      <c r="K10" s="280">
        <v>45904</v>
      </c>
      <c r="L10" s="280">
        <v>45905</v>
      </c>
      <c r="M10" s="280">
        <v>45906</v>
      </c>
      <c r="N10" s="280">
        <v>45907</v>
      </c>
      <c r="O10" s="280">
        <v>45908</v>
      </c>
      <c r="P10" s="280">
        <v>45909</v>
      </c>
      <c r="Q10" s="280">
        <v>45910</v>
      </c>
      <c r="R10" s="280">
        <v>45911</v>
      </c>
      <c r="S10" s="280">
        <v>45912</v>
      </c>
      <c r="T10" s="280">
        <v>45913</v>
      </c>
      <c r="U10" s="280">
        <v>45914</v>
      </c>
      <c r="V10" s="280">
        <v>45915</v>
      </c>
      <c r="W10" s="278" t="s">
        <v>3</v>
      </c>
      <c r="X10" s="279" t="s">
        <v>4</v>
      </c>
      <c r="Z10" s="282" t="s">
        <v>249</v>
      </c>
      <c r="AA10" s="282" t="s">
        <v>247</v>
      </c>
      <c r="AB10" s="282" t="s">
        <v>109</v>
      </c>
      <c r="AC10" s="282" t="s">
        <v>248</v>
      </c>
      <c r="AD10" s="283" t="s">
        <v>252</v>
      </c>
      <c r="AE10" s="282" t="s">
        <v>122</v>
      </c>
      <c r="AF10" s="282" t="s">
        <v>123</v>
      </c>
      <c r="AG10" s="282" t="s">
        <v>248</v>
      </c>
      <c r="AH10" s="284" t="s">
        <v>252</v>
      </c>
      <c r="AI10" s="282" t="s">
        <v>125</v>
      </c>
      <c r="AJ10" s="282" t="s">
        <v>126</v>
      </c>
    </row>
    <row r="11" spans="1:36" ht="15" customHeight="1" x14ac:dyDescent="0.2">
      <c r="A11" s="262" t="s">
        <v>12</v>
      </c>
      <c r="B11" s="263">
        <v>11</v>
      </c>
      <c r="C11" s="264">
        <v>43606</v>
      </c>
      <c r="D11" s="265" t="s">
        <v>207</v>
      </c>
      <c r="E11" s="266">
        <v>11000</v>
      </c>
      <c r="F11" s="267">
        <f>E11/15</f>
        <v>733.33333333333337</v>
      </c>
      <c r="G11" s="265" t="s">
        <v>181</v>
      </c>
      <c r="H11" s="258" t="s">
        <v>203</v>
      </c>
      <c r="I11" s="258" t="s">
        <v>203</v>
      </c>
      <c r="J11" s="258" t="s">
        <v>203</v>
      </c>
      <c r="K11" s="258" t="s">
        <v>203</v>
      </c>
      <c r="L11" s="258" t="s">
        <v>203</v>
      </c>
      <c r="M11" s="258" t="s">
        <v>203</v>
      </c>
      <c r="N11" s="259" t="s">
        <v>203</v>
      </c>
      <c r="O11" s="258" t="s">
        <v>203</v>
      </c>
      <c r="P11" s="258" t="s">
        <v>203</v>
      </c>
      <c r="Q11" s="258" t="s">
        <v>203</v>
      </c>
      <c r="R11" s="258" t="s">
        <v>203</v>
      </c>
      <c r="S11" s="258" t="s">
        <v>203</v>
      </c>
      <c r="T11" s="258" t="s">
        <v>203</v>
      </c>
      <c r="U11" s="259" t="s">
        <v>203</v>
      </c>
      <c r="V11" s="258" t="s">
        <v>203</v>
      </c>
      <c r="W11" s="260"/>
      <c r="X11" s="261">
        <f t="shared" ref="X11:X24" si="0">COUNTIF(H11:V11,"F")</f>
        <v>0</v>
      </c>
      <c r="Z11" s="244">
        <f t="shared" ref="Z11:Z24" si="1">F11*(15-X11)</f>
        <v>11000</v>
      </c>
      <c r="AA11" s="244"/>
      <c r="AB11" s="244">
        <f>+EXTRAS!F21</f>
        <v>3000</v>
      </c>
      <c r="AC11" s="244"/>
      <c r="AD11" s="245">
        <f>SUM(Z11:AC11)</f>
        <v>14000</v>
      </c>
      <c r="AE11" s="294">
        <v>124.41</v>
      </c>
      <c r="AF11" s="295">
        <v>718.74</v>
      </c>
      <c r="AG11" s="293">
        <v>0</v>
      </c>
      <c r="AH11" s="276">
        <f>SUM(AE11:AG11)</f>
        <v>843.15</v>
      </c>
      <c r="AI11" s="285">
        <f>AD11-AH11</f>
        <v>13156.85</v>
      </c>
      <c r="AJ11" s="287"/>
    </row>
    <row r="12" spans="1:36" ht="15" customHeight="1" x14ac:dyDescent="0.2">
      <c r="A12" s="268" t="s">
        <v>8</v>
      </c>
      <c r="B12" s="269">
        <v>7</v>
      </c>
      <c r="C12" s="264">
        <v>43836</v>
      </c>
      <c r="D12" s="265" t="s">
        <v>208</v>
      </c>
      <c r="E12" s="266">
        <v>11072.1</v>
      </c>
      <c r="F12" s="267">
        <f>E12/15</f>
        <v>738.14</v>
      </c>
      <c r="G12" s="265" t="s">
        <v>182</v>
      </c>
      <c r="H12" s="258" t="s">
        <v>203</v>
      </c>
      <c r="I12" s="258" t="s">
        <v>203</v>
      </c>
      <c r="J12" s="258" t="s">
        <v>203</v>
      </c>
      <c r="K12" s="258" t="s">
        <v>203</v>
      </c>
      <c r="L12" s="258" t="s">
        <v>203</v>
      </c>
      <c r="M12" s="258" t="s">
        <v>203</v>
      </c>
      <c r="N12" s="259" t="s">
        <v>203</v>
      </c>
      <c r="O12" s="258" t="s">
        <v>203</v>
      </c>
      <c r="P12" s="258" t="s">
        <v>203</v>
      </c>
      <c r="Q12" s="258" t="s">
        <v>203</v>
      </c>
      <c r="R12" s="258" t="s">
        <v>203</v>
      </c>
      <c r="S12" s="258" t="s">
        <v>203</v>
      </c>
      <c r="T12" s="258" t="s">
        <v>203</v>
      </c>
      <c r="U12" s="259" t="s">
        <v>203</v>
      </c>
      <c r="V12" s="258" t="s">
        <v>203</v>
      </c>
      <c r="W12" s="260"/>
      <c r="X12" s="261">
        <f t="shared" si="0"/>
        <v>0</v>
      </c>
      <c r="Z12" s="244">
        <f t="shared" si="1"/>
        <v>11072.1</v>
      </c>
      <c r="AA12" s="244">
        <v>1427</v>
      </c>
      <c r="AB12" s="244">
        <f>+EXTRAS!F13</f>
        <v>0</v>
      </c>
      <c r="AC12" s="244">
        <v>2500</v>
      </c>
      <c r="AD12" s="245">
        <f t="shared" ref="AD12:AD24" si="2">SUM(Z12:AC12)</f>
        <v>14999.1</v>
      </c>
      <c r="AE12" s="294">
        <v>124.26</v>
      </c>
      <c r="AF12" s="293">
        <v>0</v>
      </c>
      <c r="AG12" s="293">
        <v>0</v>
      </c>
      <c r="AH12" s="276">
        <f t="shared" ref="AH12:AH24" si="3">SUM(AE12:AG12)</f>
        <v>124.26</v>
      </c>
      <c r="AI12" s="285">
        <f t="shared" ref="AI12:AI24" si="4">AD12-AH12</f>
        <v>14874.84</v>
      </c>
      <c r="AJ12" s="288" t="s">
        <v>250</v>
      </c>
    </row>
    <row r="13" spans="1:36" ht="15" customHeight="1" x14ac:dyDescent="0.2">
      <c r="A13" s="270" t="s">
        <v>14</v>
      </c>
      <c r="B13" s="271">
        <v>22</v>
      </c>
      <c r="C13" s="264">
        <v>44105</v>
      </c>
      <c r="D13" s="265" t="s">
        <v>209</v>
      </c>
      <c r="E13" s="266">
        <v>9000</v>
      </c>
      <c r="F13" s="267">
        <f t="shared" ref="F13:F21" si="5">E13/15</f>
        <v>600</v>
      </c>
      <c r="G13" s="265" t="s">
        <v>183</v>
      </c>
      <c r="H13" s="258" t="s">
        <v>203</v>
      </c>
      <c r="I13" s="258" t="s">
        <v>203</v>
      </c>
      <c r="J13" s="258" t="s">
        <v>203</v>
      </c>
      <c r="K13" s="258" t="s">
        <v>203</v>
      </c>
      <c r="L13" s="258" t="s">
        <v>203</v>
      </c>
      <c r="M13" s="258" t="s">
        <v>203</v>
      </c>
      <c r="N13" s="259" t="s">
        <v>203</v>
      </c>
      <c r="O13" s="258" t="s">
        <v>203</v>
      </c>
      <c r="P13" s="258" t="s">
        <v>203</v>
      </c>
      <c r="Q13" s="258" t="s">
        <v>203</v>
      </c>
      <c r="R13" s="258" t="s">
        <v>203</v>
      </c>
      <c r="S13" s="258" t="s">
        <v>203</v>
      </c>
      <c r="T13" s="258" t="s">
        <v>203</v>
      </c>
      <c r="U13" s="259" t="s">
        <v>203</v>
      </c>
      <c r="V13" s="258" t="s">
        <v>203</v>
      </c>
      <c r="W13" s="260"/>
      <c r="X13" s="261">
        <f t="shared" si="0"/>
        <v>0</v>
      </c>
      <c r="Z13" s="244">
        <f t="shared" si="1"/>
        <v>9000</v>
      </c>
      <c r="AA13" s="244"/>
      <c r="AB13" s="244"/>
      <c r="AC13" s="244"/>
      <c r="AD13" s="245">
        <f t="shared" si="2"/>
        <v>9000</v>
      </c>
      <c r="AE13" s="294">
        <v>120.25</v>
      </c>
      <c r="AF13" s="293">
        <v>0</v>
      </c>
      <c r="AG13" s="293">
        <f>1350</f>
        <v>1350</v>
      </c>
      <c r="AH13" s="276">
        <f t="shared" si="3"/>
        <v>1470.25</v>
      </c>
      <c r="AI13" s="285">
        <f t="shared" si="4"/>
        <v>7529.75</v>
      </c>
      <c r="AJ13" s="289" t="s">
        <v>198</v>
      </c>
    </row>
    <row r="14" spans="1:36" s="247" customFormat="1" ht="15" customHeight="1" x14ac:dyDescent="0.2">
      <c r="A14" s="270" t="s">
        <v>8</v>
      </c>
      <c r="B14" s="272">
        <v>50</v>
      </c>
      <c r="C14" s="273">
        <v>44473</v>
      </c>
      <c r="D14" s="274" t="s">
        <v>210</v>
      </c>
      <c r="E14" s="266">
        <v>6500</v>
      </c>
      <c r="F14" s="267">
        <f t="shared" si="5"/>
        <v>433.33333333333331</v>
      </c>
      <c r="G14" s="265" t="s">
        <v>182</v>
      </c>
      <c r="H14" s="258" t="s">
        <v>203</v>
      </c>
      <c r="I14" s="258" t="s">
        <v>203</v>
      </c>
      <c r="J14" s="258" t="s">
        <v>203</v>
      </c>
      <c r="K14" s="258" t="s">
        <v>203</v>
      </c>
      <c r="L14" s="258" t="s">
        <v>203</v>
      </c>
      <c r="M14" s="258" t="s">
        <v>203</v>
      </c>
      <c r="N14" s="259" t="s">
        <v>203</v>
      </c>
      <c r="O14" s="258" t="s">
        <v>203</v>
      </c>
      <c r="P14" s="258" t="s">
        <v>203</v>
      </c>
      <c r="Q14" s="258" t="s">
        <v>203</v>
      </c>
      <c r="R14" s="258" t="s">
        <v>203</v>
      </c>
      <c r="S14" s="258" t="s">
        <v>203</v>
      </c>
      <c r="T14" s="258" t="s">
        <v>203</v>
      </c>
      <c r="U14" s="259" t="s">
        <v>203</v>
      </c>
      <c r="V14" s="258" t="s">
        <v>203</v>
      </c>
      <c r="W14" s="260"/>
      <c r="X14" s="261">
        <f t="shared" si="0"/>
        <v>0</v>
      </c>
      <c r="Y14" s="237"/>
      <c r="Z14" s="244">
        <f t="shared" si="1"/>
        <v>6500</v>
      </c>
      <c r="AA14" s="246">
        <v>2500</v>
      </c>
      <c r="AB14" s="246">
        <f>+EXTRAS!F11</f>
        <v>1733.32</v>
      </c>
      <c r="AC14" s="246"/>
      <c r="AD14" s="245">
        <f t="shared" si="2"/>
        <v>10733.32</v>
      </c>
      <c r="AE14" s="294">
        <v>116.09</v>
      </c>
      <c r="AF14" s="293">
        <v>610.84</v>
      </c>
      <c r="AG14" s="293">
        <v>1000</v>
      </c>
      <c r="AH14" s="276">
        <f t="shared" si="3"/>
        <v>1726.93</v>
      </c>
      <c r="AI14" s="285">
        <f t="shared" si="4"/>
        <v>9006.39</v>
      </c>
      <c r="AJ14" s="288" t="s">
        <v>251</v>
      </c>
    </row>
    <row r="15" spans="1:36" ht="15" customHeight="1" x14ac:dyDescent="0.2">
      <c r="A15" s="270" t="s">
        <v>17</v>
      </c>
      <c r="B15" s="271">
        <v>47</v>
      </c>
      <c r="C15" s="264">
        <v>44585</v>
      </c>
      <c r="D15" s="265" t="s">
        <v>211</v>
      </c>
      <c r="E15" s="266">
        <v>10000</v>
      </c>
      <c r="F15" s="267">
        <f t="shared" si="5"/>
        <v>666.66666666666663</v>
      </c>
      <c r="G15" s="265" t="s">
        <v>183</v>
      </c>
      <c r="H15" s="258" t="s">
        <v>203</v>
      </c>
      <c r="I15" s="258" t="s">
        <v>203</v>
      </c>
      <c r="J15" s="258" t="s">
        <v>203</v>
      </c>
      <c r="K15" s="258" t="s">
        <v>203</v>
      </c>
      <c r="L15" s="258" t="s">
        <v>203</v>
      </c>
      <c r="M15" s="258" t="s">
        <v>203</v>
      </c>
      <c r="N15" s="259" t="s">
        <v>203</v>
      </c>
      <c r="O15" s="258" t="s">
        <v>203</v>
      </c>
      <c r="P15" s="258" t="s">
        <v>203</v>
      </c>
      <c r="Q15" s="258" t="s">
        <v>203</v>
      </c>
      <c r="R15" s="258" t="s">
        <v>203</v>
      </c>
      <c r="S15" s="258" t="s">
        <v>203</v>
      </c>
      <c r="T15" s="258" t="s">
        <v>203</v>
      </c>
      <c r="U15" s="259" t="s">
        <v>203</v>
      </c>
      <c r="V15" s="258" t="s">
        <v>203</v>
      </c>
      <c r="W15" s="260"/>
      <c r="X15" s="261">
        <f t="shared" si="0"/>
        <v>0</v>
      </c>
      <c r="Z15" s="244">
        <f t="shared" si="1"/>
        <v>10000</v>
      </c>
      <c r="AA15" s="244"/>
      <c r="AB15" s="244"/>
      <c r="AC15" s="244"/>
      <c r="AD15" s="245">
        <f t="shared" si="2"/>
        <v>10000</v>
      </c>
      <c r="AE15" s="294">
        <v>98.76</v>
      </c>
      <c r="AF15" s="295">
        <v>928.79</v>
      </c>
      <c r="AG15" s="293">
        <v>0</v>
      </c>
      <c r="AH15" s="276">
        <f t="shared" si="3"/>
        <v>1027.55</v>
      </c>
      <c r="AI15" s="285">
        <f t="shared" si="4"/>
        <v>8972.4500000000007</v>
      </c>
      <c r="AJ15" s="288"/>
    </row>
    <row r="16" spans="1:36" ht="15.75" customHeight="1" x14ac:dyDescent="0.2">
      <c r="A16" s="270" t="s">
        <v>8</v>
      </c>
      <c r="B16" s="271">
        <v>170</v>
      </c>
      <c r="C16" s="264">
        <v>44008</v>
      </c>
      <c r="D16" s="265" t="s">
        <v>212</v>
      </c>
      <c r="E16" s="266">
        <v>8000</v>
      </c>
      <c r="F16" s="267">
        <f t="shared" si="5"/>
        <v>533.33333333333337</v>
      </c>
      <c r="G16" s="265" t="s">
        <v>182</v>
      </c>
      <c r="H16" s="258" t="s">
        <v>203</v>
      </c>
      <c r="I16" s="258" t="s">
        <v>203</v>
      </c>
      <c r="J16" s="258" t="s">
        <v>203</v>
      </c>
      <c r="K16" s="258" t="s">
        <v>203</v>
      </c>
      <c r="L16" s="258" t="s">
        <v>203</v>
      </c>
      <c r="M16" s="258" t="s">
        <v>203</v>
      </c>
      <c r="N16" s="259" t="s">
        <v>203</v>
      </c>
      <c r="O16" s="258" t="s">
        <v>203</v>
      </c>
      <c r="P16" s="258" t="s">
        <v>203</v>
      </c>
      <c r="Q16" s="258" t="s">
        <v>203</v>
      </c>
      <c r="R16" s="258" t="s">
        <v>203</v>
      </c>
      <c r="S16" s="258" t="s">
        <v>203</v>
      </c>
      <c r="T16" s="258" t="s">
        <v>203</v>
      </c>
      <c r="U16" s="259" t="s">
        <v>203</v>
      </c>
      <c r="V16" s="258" t="s">
        <v>203</v>
      </c>
      <c r="W16" s="260"/>
      <c r="X16" s="261">
        <f t="shared" si="0"/>
        <v>0</v>
      </c>
      <c r="Z16" s="244">
        <f t="shared" si="1"/>
        <v>8000.0000000000009</v>
      </c>
      <c r="AA16" s="244">
        <v>2500</v>
      </c>
      <c r="AB16" s="244">
        <f>+EXTRAS!F8</f>
        <v>0</v>
      </c>
      <c r="AC16" s="244"/>
      <c r="AD16" s="245">
        <f t="shared" si="2"/>
        <v>10500</v>
      </c>
      <c r="AE16" s="294">
        <v>119.93</v>
      </c>
      <c r="AF16" s="293">
        <v>0</v>
      </c>
      <c r="AG16" s="293">
        <v>0</v>
      </c>
      <c r="AH16" s="276">
        <f t="shared" si="3"/>
        <v>119.93</v>
      </c>
      <c r="AI16" s="285">
        <f t="shared" si="4"/>
        <v>10380.07</v>
      </c>
      <c r="AJ16" s="288"/>
    </row>
    <row r="17" spans="1:36" ht="15" customHeight="1" x14ac:dyDescent="0.2">
      <c r="A17" s="270" t="s">
        <v>14</v>
      </c>
      <c r="B17" s="271">
        <v>125</v>
      </c>
      <c r="C17" s="264">
        <v>45209</v>
      </c>
      <c r="D17" s="265" t="s">
        <v>213</v>
      </c>
      <c r="E17" s="266">
        <v>7500</v>
      </c>
      <c r="F17" s="267">
        <f t="shared" si="5"/>
        <v>500</v>
      </c>
      <c r="G17" s="265" t="s">
        <v>183</v>
      </c>
      <c r="H17" s="258" t="s">
        <v>203</v>
      </c>
      <c r="I17" s="258" t="s">
        <v>203</v>
      </c>
      <c r="J17" s="258" t="s">
        <v>203</v>
      </c>
      <c r="K17" s="258" t="s">
        <v>203</v>
      </c>
      <c r="L17" s="258" t="s">
        <v>203</v>
      </c>
      <c r="M17" s="258" t="s">
        <v>203</v>
      </c>
      <c r="N17" s="259" t="s">
        <v>203</v>
      </c>
      <c r="O17" s="258" t="s">
        <v>203</v>
      </c>
      <c r="P17" s="258" t="s">
        <v>203</v>
      </c>
      <c r="Q17" s="258" t="s">
        <v>203</v>
      </c>
      <c r="R17" s="258" t="s">
        <v>203</v>
      </c>
      <c r="S17" s="258" t="s">
        <v>203</v>
      </c>
      <c r="T17" s="258" t="s">
        <v>203</v>
      </c>
      <c r="U17" s="259" t="s">
        <v>203</v>
      </c>
      <c r="V17" s="258" t="s">
        <v>203</v>
      </c>
      <c r="W17" s="260"/>
      <c r="X17" s="261">
        <f t="shared" si="0"/>
        <v>0</v>
      </c>
      <c r="Z17" s="244">
        <f t="shared" si="1"/>
        <v>7500</v>
      </c>
      <c r="AA17" s="244"/>
      <c r="AB17" s="244"/>
      <c r="AC17" s="244"/>
      <c r="AD17" s="245">
        <f t="shared" si="2"/>
        <v>7500</v>
      </c>
      <c r="AE17" s="294">
        <v>115.79</v>
      </c>
      <c r="AF17" s="293">
        <v>0</v>
      </c>
      <c r="AG17" s="293">
        <v>0</v>
      </c>
      <c r="AH17" s="276">
        <f t="shared" si="3"/>
        <v>115.79</v>
      </c>
      <c r="AI17" s="285">
        <f t="shared" si="4"/>
        <v>7384.21</v>
      </c>
      <c r="AJ17" s="290"/>
    </row>
    <row r="18" spans="1:36" ht="15.75" customHeight="1" x14ac:dyDescent="0.2">
      <c r="A18" s="270" t="s">
        <v>24</v>
      </c>
      <c r="B18" s="271">
        <v>159</v>
      </c>
      <c r="C18" s="264">
        <v>45547</v>
      </c>
      <c r="D18" s="265" t="s">
        <v>214</v>
      </c>
      <c r="E18" s="266">
        <v>6000</v>
      </c>
      <c r="F18" s="267">
        <f t="shared" si="5"/>
        <v>400</v>
      </c>
      <c r="G18" s="265" t="s">
        <v>183</v>
      </c>
      <c r="H18" s="258" t="s">
        <v>203</v>
      </c>
      <c r="I18" s="258" t="s">
        <v>203</v>
      </c>
      <c r="J18" s="258" t="s">
        <v>205</v>
      </c>
      <c r="K18" s="258" t="s">
        <v>205</v>
      </c>
      <c r="L18" s="258" t="s">
        <v>205</v>
      </c>
      <c r="M18" s="258" t="s">
        <v>205</v>
      </c>
      <c r="N18" s="259" t="s">
        <v>203</v>
      </c>
      <c r="O18" s="258" t="s">
        <v>203</v>
      </c>
      <c r="P18" s="258" t="s">
        <v>203</v>
      </c>
      <c r="Q18" s="258" t="s">
        <v>203</v>
      </c>
      <c r="R18" s="258" t="s">
        <v>203</v>
      </c>
      <c r="S18" s="258" t="s">
        <v>203</v>
      </c>
      <c r="T18" s="258" t="s">
        <v>203</v>
      </c>
      <c r="U18" s="259" t="s">
        <v>203</v>
      </c>
      <c r="V18" s="258" t="s">
        <v>203</v>
      </c>
      <c r="W18" s="260"/>
      <c r="X18" s="261">
        <f t="shared" si="0"/>
        <v>4</v>
      </c>
      <c r="Z18" s="244">
        <f t="shared" si="1"/>
        <v>4400</v>
      </c>
      <c r="AA18" s="244"/>
      <c r="AB18" s="244"/>
      <c r="AC18" s="244"/>
      <c r="AD18" s="245">
        <f t="shared" si="2"/>
        <v>4400</v>
      </c>
      <c r="AE18" s="294"/>
      <c r="AF18" s="293">
        <v>0</v>
      </c>
      <c r="AG18" s="293">
        <v>0</v>
      </c>
      <c r="AH18" s="276">
        <f t="shared" si="3"/>
        <v>0</v>
      </c>
      <c r="AI18" s="285">
        <f t="shared" si="4"/>
        <v>4400</v>
      </c>
      <c r="AJ18" s="290"/>
    </row>
    <row r="19" spans="1:36" ht="15.75" customHeight="1" x14ac:dyDescent="0.2">
      <c r="A19" s="270" t="s">
        <v>26</v>
      </c>
      <c r="B19" s="271">
        <v>52</v>
      </c>
      <c r="C19" s="264">
        <v>45601</v>
      </c>
      <c r="D19" s="265" t="s">
        <v>215</v>
      </c>
      <c r="E19" s="266">
        <v>9000</v>
      </c>
      <c r="F19" s="267">
        <f t="shared" si="5"/>
        <v>600</v>
      </c>
      <c r="G19" s="265" t="s">
        <v>182</v>
      </c>
      <c r="H19" s="258" t="s">
        <v>203</v>
      </c>
      <c r="I19" s="258" t="s">
        <v>203</v>
      </c>
      <c r="J19" s="258" t="s">
        <v>203</v>
      </c>
      <c r="K19" s="258" t="s">
        <v>203</v>
      </c>
      <c r="L19" s="258" t="s">
        <v>203</v>
      </c>
      <c r="M19" s="258" t="s">
        <v>203</v>
      </c>
      <c r="N19" s="259" t="s">
        <v>203</v>
      </c>
      <c r="O19" s="258" t="s">
        <v>203</v>
      </c>
      <c r="P19" s="258" t="s">
        <v>203</v>
      </c>
      <c r="Q19" s="258" t="s">
        <v>203</v>
      </c>
      <c r="R19" s="258" t="s">
        <v>203</v>
      </c>
      <c r="S19" s="258" t="s">
        <v>203</v>
      </c>
      <c r="T19" s="258" t="s">
        <v>203</v>
      </c>
      <c r="U19" s="259" t="s">
        <v>203</v>
      </c>
      <c r="V19" s="258" t="s">
        <v>203</v>
      </c>
      <c r="W19" s="260"/>
      <c r="X19" s="261">
        <f t="shared" si="0"/>
        <v>0</v>
      </c>
      <c r="Z19" s="244">
        <f t="shared" si="1"/>
        <v>9000</v>
      </c>
      <c r="AA19" s="244"/>
      <c r="AB19" s="244">
        <f>+EXTRAS!F17</f>
        <v>1500</v>
      </c>
      <c r="AC19" s="244"/>
      <c r="AD19" s="245">
        <f t="shared" si="2"/>
        <v>10500</v>
      </c>
      <c r="AE19" s="294">
        <v>119.62</v>
      </c>
      <c r="AF19" s="295">
        <f>663.97+450</f>
        <v>1113.97</v>
      </c>
      <c r="AG19" s="293">
        <v>0</v>
      </c>
      <c r="AH19" s="276">
        <f t="shared" si="3"/>
        <v>1233.5900000000001</v>
      </c>
      <c r="AI19" s="285">
        <f t="shared" si="4"/>
        <v>9266.41</v>
      </c>
      <c r="AJ19" s="291"/>
    </row>
    <row r="20" spans="1:36" ht="15.75" customHeight="1" x14ac:dyDescent="0.2">
      <c r="A20" s="268" t="s">
        <v>26</v>
      </c>
      <c r="B20" s="269">
        <v>177</v>
      </c>
      <c r="C20" s="264">
        <v>45680</v>
      </c>
      <c r="D20" s="265" t="s">
        <v>216</v>
      </c>
      <c r="E20" s="266">
        <v>10000</v>
      </c>
      <c r="F20" s="267">
        <f t="shared" si="5"/>
        <v>666.66666666666663</v>
      </c>
      <c r="G20" s="275" t="s">
        <v>185</v>
      </c>
      <c r="H20" s="258" t="s">
        <v>205</v>
      </c>
      <c r="I20" s="258" t="s">
        <v>205</v>
      </c>
      <c r="J20" s="258" t="s">
        <v>205</v>
      </c>
      <c r="K20" s="258" t="s">
        <v>205</v>
      </c>
      <c r="L20" s="258" t="s">
        <v>205</v>
      </c>
      <c r="M20" s="258" t="s">
        <v>205</v>
      </c>
      <c r="N20" s="258" t="s">
        <v>205</v>
      </c>
      <c r="O20" s="258" t="s">
        <v>205</v>
      </c>
      <c r="P20" s="258" t="s">
        <v>205</v>
      </c>
      <c r="Q20" s="258" t="s">
        <v>205</v>
      </c>
      <c r="R20" s="258" t="s">
        <v>205</v>
      </c>
      <c r="S20" s="258" t="s">
        <v>205</v>
      </c>
      <c r="T20" s="258" t="s">
        <v>205</v>
      </c>
      <c r="U20" s="258" t="s">
        <v>205</v>
      </c>
      <c r="V20" s="258" t="s">
        <v>205</v>
      </c>
      <c r="W20" s="260"/>
      <c r="X20" s="261">
        <f t="shared" si="0"/>
        <v>15</v>
      </c>
      <c r="Z20" s="244">
        <f t="shared" si="1"/>
        <v>0</v>
      </c>
      <c r="AA20" s="244"/>
      <c r="AB20" s="244">
        <f>+EXTRAS!F20</f>
        <v>1500</v>
      </c>
      <c r="AC20" s="244"/>
      <c r="AD20" s="245">
        <f t="shared" si="2"/>
        <v>1500</v>
      </c>
      <c r="AE20" s="294">
        <v>0</v>
      </c>
      <c r="AF20" s="293">
        <v>0</v>
      </c>
      <c r="AG20" s="293">
        <v>0</v>
      </c>
      <c r="AH20" s="276">
        <f t="shared" si="3"/>
        <v>0</v>
      </c>
      <c r="AI20" s="285">
        <v>0</v>
      </c>
      <c r="AJ20" s="292"/>
    </row>
    <row r="21" spans="1:36" ht="15.75" customHeight="1" x14ac:dyDescent="0.2">
      <c r="A21" s="270" t="s">
        <v>8</v>
      </c>
      <c r="B21" s="271">
        <v>196</v>
      </c>
      <c r="C21" s="264">
        <v>45769</v>
      </c>
      <c r="D21" s="265" t="s">
        <v>217</v>
      </c>
      <c r="E21" s="266">
        <v>8000</v>
      </c>
      <c r="F21" s="267">
        <f t="shared" si="5"/>
        <v>533.33333333333337</v>
      </c>
      <c r="G21" s="265" t="s">
        <v>182</v>
      </c>
      <c r="H21" s="258" t="s">
        <v>203</v>
      </c>
      <c r="I21" s="258" t="s">
        <v>203</v>
      </c>
      <c r="J21" s="258" t="s">
        <v>203</v>
      </c>
      <c r="K21" s="258" t="s">
        <v>203</v>
      </c>
      <c r="L21" s="258" t="s">
        <v>203</v>
      </c>
      <c r="M21" s="258" t="s">
        <v>203</v>
      </c>
      <c r="N21" s="259" t="s">
        <v>203</v>
      </c>
      <c r="O21" s="258" t="s">
        <v>203</v>
      </c>
      <c r="P21" s="258" t="s">
        <v>203</v>
      </c>
      <c r="Q21" s="258" t="s">
        <v>203</v>
      </c>
      <c r="R21" s="258" t="s">
        <v>203</v>
      </c>
      <c r="S21" s="258" t="s">
        <v>203</v>
      </c>
      <c r="T21" s="258" t="s">
        <v>203</v>
      </c>
      <c r="U21" s="259" t="s">
        <v>203</v>
      </c>
      <c r="V21" s="258" t="s">
        <v>203</v>
      </c>
      <c r="W21" s="260"/>
      <c r="X21" s="261">
        <f t="shared" si="0"/>
        <v>0</v>
      </c>
      <c r="Z21" s="244">
        <f t="shared" si="1"/>
        <v>8000.0000000000009</v>
      </c>
      <c r="AA21" s="244"/>
      <c r="AB21" s="244">
        <f>+EXTRAS!F5</f>
        <v>0</v>
      </c>
      <c r="AC21" s="244"/>
      <c r="AD21" s="245">
        <f t="shared" si="2"/>
        <v>8000.0000000000009</v>
      </c>
      <c r="AE21" s="294">
        <v>119.62</v>
      </c>
      <c r="AF21" s="293">
        <v>0</v>
      </c>
      <c r="AG21" s="293">
        <v>0</v>
      </c>
      <c r="AH21" s="276">
        <f t="shared" si="3"/>
        <v>119.62</v>
      </c>
      <c r="AI21" s="285">
        <f t="shared" si="4"/>
        <v>7880.380000000001</v>
      </c>
      <c r="AJ21" s="288"/>
    </row>
    <row r="22" spans="1:36" ht="15.75" customHeight="1" x14ac:dyDescent="0.2">
      <c r="A22" s="270" t="s">
        <v>17</v>
      </c>
      <c r="B22" s="271">
        <v>194</v>
      </c>
      <c r="C22" s="264">
        <v>43831</v>
      </c>
      <c r="D22" s="265" t="s">
        <v>218</v>
      </c>
      <c r="E22" s="266">
        <v>14081</v>
      </c>
      <c r="F22" s="267">
        <f>E22/15</f>
        <v>938.73333333333335</v>
      </c>
      <c r="G22" s="265" t="s">
        <v>182</v>
      </c>
      <c r="H22" s="258" t="s">
        <v>203</v>
      </c>
      <c r="I22" s="258" t="s">
        <v>203</v>
      </c>
      <c r="J22" s="258" t="s">
        <v>203</v>
      </c>
      <c r="K22" s="258" t="s">
        <v>203</v>
      </c>
      <c r="L22" s="258" t="s">
        <v>203</v>
      </c>
      <c r="M22" s="258" t="s">
        <v>203</v>
      </c>
      <c r="N22" s="259" t="s">
        <v>203</v>
      </c>
      <c r="O22" s="258" t="s">
        <v>203</v>
      </c>
      <c r="P22" s="258" t="s">
        <v>203</v>
      </c>
      <c r="Q22" s="258" t="s">
        <v>203</v>
      </c>
      <c r="R22" s="258" t="s">
        <v>203</v>
      </c>
      <c r="S22" s="258" t="s">
        <v>203</v>
      </c>
      <c r="T22" s="258" t="s">
        <v>203</v>
      </c>
      <c r="U22" s="259" t="s">
        <v>203</v>
      </c>
      <c r="V22" s="258" t="s">
        <v>203</v>
      </c>
      <c r="W22" s="260"/>
      <c r="X22" s="261">
        <f t="shared" si="0"/>
        <v>0</v>
      </c>
      <c r="Z22" s="244">
        <f t="shared" si="1"/>
        <v>14081</v>
      </c>
      <c r="AA22" s="244">
        <v>14.37</v>
      </c>
      <c r="AB22" s="244"/>
      <c r="AC22" s="244"/>
      <c r="AD22" s="245">
        <f t="shared" si="2"/>
        <v>14095.37</v>
      </c>
      <c r="AE22" s="294">
        <v>0</v>
      </c>
      <c r="AF22" s="295">
        <v>595.37</v>
      </c>
      <c r="AG22" s="293">
        <v>0</v>
      </c>
      <c r="AH22" s="276">
        <f t="shared" si="3"/>
        <v>595.37</v>
      </c>
      <c r="AI22" s="285">
        <f t="shared" si="4"/>
        <v>13500</v>
      </c>
      <c r="AJ22" s="290"/>
    </row>
    <row r="23" spans="1:36" ht="15.75" customHeight="1" x14ac:dyDescent="0.2">
      <c r="A23" s="270" t="s">
        <v>17</v>
      </c>
      <c r="B23" s="271">
        <v>202</v>
      </c>
      <c r="C23" s="264">
        <v>45850</v>
      </c>
      <c r="D23" s="265" t="s">
        <v>206</v>
      </c>
      <c r="E23" s="266">
        <v>11000</v>
      </c>
      <c r="F23" s="267">
        <f>E23/15</f>
        <v>733.33333333333337</v>
      </c>
      <c r="G23" s="265" t="s">
        <v>202</v>
      </c>
      <c r="H23" s="258" t="s">
        <v>203</v>
      </c>
      <c r="I23" s="258" t="s">
        <v>203</v>
      </c>
      <c r="J23" s="258" t="s">
        <v>203</v>
      </c>
      <c r="K23" s="258" t="s">
        <v>203</v>
      </c>
      <c r="L23" s="258" t="s">
        <v>203</v>
      </c>
      <c r="M23" s="258" t="s">
        <v>203</v>
      </c>
      <c r="N23" s="259" t="s">
        <v>203</v>
      </c>
      <c r="O23" s="258" t="s">
        <v>203</v>
      </c>
      <c r="P23" s="258" t="s">
        <v>203</v>
      </c>
      <c r="Q23" s="258" t="s">
        <v>203</v>
      </c>
      <c r="R23" s="258" t="s">
        <v>203</v>
      </c>
      <c r="S23" s="258" t="s">
        <v>203</v>
      </c>
      <c r="T23" s="258" t="s">
        <v>203</v>
      </c>
      <c r="U23" s="259" t="s">
        <v>203</v>
      </c>
      <c r="V23" s="258" t="s">
        <v>203</v>
      </c>
      <c r="W23" s="260"/>
      <c r="X23" s="261">
        <f t="shared" si="0"/>
        <v>0</v>
      </c>
      <c r="Z23" s="244">
        <f t="shared" si="1"/>
        <v>11000</v>
      </c>
      <c r="AA23" s="244"/>
      <c r="AB23" s="244"/>
      <c r="AC23" s="244"/>
      <c r="AD23" s="245">
        <f t="shared" si="2"/>
        <v>11000</v>
      </c>
      <c r="AE23" s="294">
        <v>0</v>
      </c>
      <c r="AF23" s="295"/>
      <c r="AG23" s="293">
        <v>1000</v>
      </c>
      <c r="AH23" s="276">
        <f t="shared" si="3"/>
        <v>1000</v>
      </c>
      <c r="AI23" s="285">
        <f t="shared" si="4"/>
        <v>10000</v>
      </c>
      <c r="AJ23" s="288" t="s">
        <v>265</v>
      </c>
    </row>
    <row r="24" spans="1:36" ht="15.75" customHeight="1" x14ac:dyDescent="0.2">
      <c r="A24" s="270" t="s">
        <v>17</v>
      </c>
      <c r="B24" s="271">
        <v>203</v>
      </c>
      <c r="C24" s="264">
        <v>45888</v>
      </c>
      <c r="D24" s="265" t="s">
        <v>219</v>
      </c>
      <c r="E24" s="266">
        <v>9000</v>
      </c>
      <c r="F24" s="267">
        <f>E24/15</f>
        <v>600</v>
      </c>
      <c r="G24" s="265" t="s">
        <v>182</v>
      </c>
      <c r="H24" s="258" t="s">
        <v>203</v>
      </c>
      <c r="I24" s="258" t="s">
        <v>203</v>
      </c>
      <c r="J24" s="258" t="s">
        <v>203</v>
      </c>
      <c r="K24" s="258" t="s">
        <v>203</v>
      </c>
      <c r="L24" s="258" t="s">
        <v>205</v>
      </c>
      <c r="M24" s="258" t="s">
        <v>205</v>
      </c>
      <c r="N24" s="258" t="s">
        <v>205</v>
      </c>
      <c r="O24" s="258" t="s">
        <v>205</v>
      </c>
      <c r="P24" s="258" t="s">
        <v>205</v>
      </c>
      <c r="Q24" s="258" t="s">
        <v>205</v>
      </c>
      <c r="R24" s="258" t="s">
        <v>205</v>
      </c>
      <c r="S24" s="258" t="s">
        <v>205</v>
      </c>
      <c r="T24" s="258" t="s">
        <v>205</v>
      </c>
      <c r="U24" s="258" t="s">
        <v>205</v>
      </c>
      <c r="V24" s="258" t="s">
        <v>205</v>
      </c>
      <c r="W24" s="260"/>
      <c r="X24" s="261">
        <f t="shared" si="0"/>
        <v>11</v>
      </c>
      <c r="Z24" s="244">
        <f t="shared" si="1"/>
        <v>2400</v>
      </c>
      <c r="AA24" s="244"/>
      <c r="AB24" s="244"/>
      <c r="AC24" s="244"/>
      <c r="AD24" s="245">
        <f t="shared" si="2"/>
        <v>2400</v>
      </c>
      <c r="AE24" s="294">
        <v>0</v>
      </c>
      <c r="AF24" s="293">
        <v>97.2</v>
      </c>
      <c r="AG24" s="293"/>
      <c r="AH24" s="276">
        <f t="shared" si="3"/>
        <v>97.2</v>
      </c>
      <c r="AI24" s="285">
        <f t="shared" si="4"/>
        <v>2302.8000000000002</v>
      </c>
      <c r="AJ24" s="290"/>
    </row>
    <row r="25" spans="1:36" s="297" customFormat="1" ht="19.5" thickBot="1" x14ac:dyDescent="0.35">
      <c r="A25" s="500"/>
      <c r="B25" s="500"/>
      <c r="C25" s="501"/>
      <c r="D25" s="231"/>
      <c r="E25" s="135">
        <f>SUM(E11:E24)</f>
        <v>130153.1</v>
      </c>
      <c r="F25" s="135">
        <f>SUM(F11:F24)</f>
        <v>8676.873333333333</v>
      </c>
      <c r="G25" s="231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232"/>
      <c r="Z25" s="299">
        <f>SUM(Z11:Z24)</f>
        <v>111953.1</v>
      </c>
      <c r="AA25" s="299">
        <f t="shared" ref="AA25:AD25" si="6">SUM(AA11:AA24)</f>
        <v>6441.37</v>
      </c>
      <c r="AB25" s="299">
        <f t="shared" si="6"/>
        <v>7733.32</v>
      </c>
      <c r="AC25" s="299">
        <f t="shared" si="6"/>
        <v>2500</v>
      </c>
      <c r="AD25" s="299">
        <f t="shared" si="6"/>
        <v>128627.79</v>
      </c>
      <c r="AE25" s="300">
        <f t="shared" ref="AE25:AI25" si="7">SUM(AE11:AE24)</f>
        <v>1058.73</v>
      </c>
      <c r="AF25" s="300">
        <f t="shared" si="7"/>
        <v>4064.91</v>
      </c>
      <c r="AG25" s="300">
        <f t="shared" si="7"/>
        <v>3350</v>
      </c>
      <c r="AH25" s="300">
        <f t="shared" si="7"/>
        <v>8473.6400000000012</v>
      </c>
      <c r="AI25" s="298">
        <f t="shared" si="7"/>
        <v>118654.15000000001</v>
      </c>
      <c r="AJ25" s="296"/>
    </row>
    <row r="26" spans="1:36" ht="12.75" thickTop="1" x14ac:dyDescent="0.2">
      <c r="A26" s="499"/>
      <c r="B26" s="499"/>
      <c r="C26" s="499"/>
      <c r="D26" s="241"/>
      <c r="K26" s="249"/>
      <c r="M26" s="249"/>
      <c r="O26" s="249"/>
      <c r="R26" s="249"/>
    </row>
    <row r="27" spans="1:36" ht="15" customHeight="1" x14ac:dyDescent="0.2">
      <c r="D27" s="250"/>
      <c r="G27" s="250"/>
      <c r="H27" s="250"/>
      <c r="I27" s="248"/>
      <c r="J27" s="251"/>
      <c r="K27" s="251"/>
      <c r="L27" s="251"/>
      <c r="N27" s="251"/>
      <c r="O27" s="251"/>
      <c r="P27" s="252"/>
      <c r="Q27" s="251"/>
      <c r="R27" s="251"/>
      <c r="S27" s="251"/>
    </row>
    <row r="28" spans="1:36" ht="15" customHeight="1" x14ac:dyDescent="0.2">
      <c r="D28" s="250"/>
      <c r="G28" s="250"/>
      <c r="H28" s="250"/>
      <c r="I28" s="248"/>
      <c r="J28" s="251"/>
      <c r="K28" s="251"/>
      <c r="L28" s="251"/>
      <c r="N28" s="251"/>
      <c r="O28" s="251"/>
      <c r="Q28" s="251"/>
      <c r="R28" s="251"/>
    </row>
    <row r="29" spans="1:36" ht="15" customHeight="1" x14ac:dyDescent="0.2">
      <c r="D29" s="250"/>
      <c r="G29" s="250"/>
      <c r="H29" s="250"/>
      <c r="I29" s="248"/>
    </row>
    <row r="30" spans="1:36" ht="15" customHeight="1" x14ac:dyDescent="0.2">
      <c r="D30" s="250"/>
      <c r="G30" s="250"/>
      <c r="H30" s="250"/>
      <c r="I30" s="248"/>
    </row>
    <row r="31" spans="1:36" ht="15" customHeight="1" x14ac:dyDescent="0.2">
      <c r="D31" s="250"/>
      <c r="G31" s="250"/>
      <c r="H31" s="250"/>
      <c r="I31" s="248"/>
    </row>
    <row r="32" spans="1:36" ht="15" customHeight="1" x14ac:dyDescent="0.2">
      <c r="D32" s="250"/>
      <c r="G32" s="250"/>
      <c r="H32" s="250"/>
      <c r="I32" s="248"/>
      <c r="R32" s="251"/>
      <c r="S32" s="251"/>
    </row>
    <row r="33" spans="1:19" ht="15" customHeight="1" x14ac:dyDescent="0.2">
      <c r="D33" s="250"/>
      <c r="G33" s="250"/>
      <c r="H33" s="250"/>
      <c r="I33" s="248"/>
      <c r="S33" s="251"/>
    </row>
    <row r="34" spans="1:19" ht="15" customHeight="1" x14ac:dyDescent="0.2">
      <c r="D34" s="250"/>
      <c r="G34" s="250"/>
      <c r="H34" s="250"/>
      <c r="I34" s="248"/>
    </row>
    <row r="35" spans="1:19" ht="15" customHeight="1" x14ac:dyDescent="0.2">
      <c r="D35" s="250"/>
      <c r="G35" s="250"/>
      <c r="H35" s="250"/>
      <c r="I35" s="248"/>
    </row>
    <row r="36" spans="1:19" ht="15" customHeight="1" x14ac:dyDescent="0.2">
      <c r="D36" s="250"/>
      <c r="G36" s="250"/>
      <c r="H36" s="250"/>
      <c r="I36" s="248"/>
    </row>
    <row r="37" spans="1:19" ht="15" customHeight="1" x14ac:dyDescent="0.2">
      <c r="D37" s="250"/>
      <c r="G37" s="250"/>
      <c r="H37" s="250"/>
      <c r="I37" s="248"/>
    </row>
    <row r="38" spans="1:19" x14ac:dyDescent="0.2">
      <c r="D38" s="250"/>
      <c r="G38" s="250"/>
      <c r="H38" s="250"/>
      <c r="I38" s="248"/>
    </row>
    <row r="39" spans="1:19" x14ac:dyDescent="0.2">
      <c r="A39" s="253" t="s">
        <v>203</v>
      </c>
      <c r="D39" s="250"/>
      <c r="G39" s="250"/>
      <c r="H39" s="250"/>
      <c r="I39" s="248"/>
    </row>
    <row r="40" spans="1:19" x14ac:dyDescent="0.2">
      <c r="A40" s="254" t="s">
        <v>201</v>
      </c>
      <c r="D40" s="250"/>
      <c r="G40" s="250"/>
      <c r="H40" s="250"/>
      <c r="I40" s="248"/>
    </row>
    <row r="41" spans="1:19" x14ac:dyDescent="0.2">
      <c r="A41" s="255" t="s">
        <v>201</v>
      </c>
    </row>
    <row r="42" spans="1:19" x14ac:dyDescent="0.2">
      <c r="A42" s="256" t="s">
        <v>204</v>
      </c>
    </row>
    <row r="43" spans="1:19" x14ac:dyDescent="0.2">
      <c r="A43" s="257" t="s">
        <v>205</v>
      </c>
    </row>
  </sheetData>
  <mergeCells count="6">
    <mergeCell ref="AE9:AG9"/>
    <mergeCell ref="Z9:AC9"/>
    <mergeCell ref="H4:V4"/>
    <mergeCell ref="A26:C26"/>
    <mergeCell ref="A25:C25"/>
    <mergeCell ref="H25:X25"/>
  </mergeCells>
  <phoneticPr fontId="25" type="noConversion"/>
  <conditionalFormatting sqref="H11:V24">
    <cfRule type="containsText" dxfId="0" priority="1" operator="containsText" text="F">
      <formula>NOT(ISERROR(SEARCH("F",H11)))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39"/>
  <sheetViews>
    <sheetView showGridLines="0" workbookViewId="0">
      <selection activeCell="D21" sqref="D21:D22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1.5703125" bestFit="1" customWidth="1"/>
    <col min="6" max="6" width="19.140625" bestFit="1" customWidth="1"/>
    <col min="14" max="14" width="16.140625" bestFit="1" customWidth="1"/>
  </cols>
  <sheetData>
    <row r="2" spans="2:14" ht="15.75" thickBot="1" x14ac:dyDescent="0.3"/>
    <row r="3" spans="2:14" ht="15.75" thickBot="1" x14ac:dyDescent="0.3">
      <c r="B3" s="497" t="s">
        <v>199</v>
      </c>
      <c r="C3" s="498"/>
      <c r="D3" s="498"/>
      <c r="E3" s="498"/>
      <c r="F3" s="503"/>
    </row>
    <row r="4" spans="2:14" ht="15.75" thickBot="1" x14ac:dyDescent="0.3">
      <c r="B4" s="205" t="s">
        <v>32</v>
      </c>
      <c r="C4" s="201" t="s">
        <v>33</v>
      </c>
      <c r="D4" s="202" t="s">
        <v>34</v>
      </c>
      <c r="E4" s="203" t="s">
        <v>35</v>
      </c>
      <c r="F4" s="206" t="s">
        <v>36</v>
      </c>
    </row>
    <row r="5" spans="2:14" x14ac:dyDescent="0.25">
      <c r="B5" s="504" t="s">
        <v>103</v>
      </c>
      <c r="C5" s="212"/>
      <c r="D5" s="207"/>
      <c r="E5" s="209"/>
      <c r="F5" s="506">
        <f>SUM(E5:E7)</f>
        <v>0</v>
      </c>
    </row>
    <row r="6" spans="2:14" x14ac:dyDescent="0.25">
      <c r="B6" s="505"/>
      <c r="C6" s="213"/>
      <c r="D6" s="208"/>
      <c r="E6" s="210"/>
      <c r="F6" s="507"/>
    </row>
    <row r="7" spans="2:14" ht="15.75" thickBot="1" x14ac:dyDescent="0.3">
      <c r="B7" s="505"/>
      <c r="C7" s="213"/>
      <c r="D7" s="208"/>
      <c r="E7" s="210"/>
      <c r="F7" s="507"/>
    </row>
    <row r="8" spans="2:14" x14ac:dyDescent="0.25">
      <c r="B8" s="504" t="s">
        <v>193</v>
      </c>
      <c r="C8" s="212"/>
      <c r="D8" s="207"/>
      <c r="E8" s="209"/>
      <c r="F8" s="506">
        <f>SUM(E8:E10)</f>
        <v>0</v>
      </c>
    </row>
    <row r="9" spans="2:14" x14ac:dyDescent="0.25">
      <c r="B9" s="505"/>
      <c r="C9" s="217"/>
      <c r="D9" s="216"/>
      <c r="E9" s="218"/>
      <c r="F9" s="507"/>
    </row>
    <row r="10" spans="2:14" ht="15.75" thickBot="1" x14ac:dyDescent="0.3">
      <c r="B10" s="505"/>
      <c r="C10" s="213"/>
      <c r="D10" s="208"/>
      <c r="E10" s="210"/>
      <c r="F10" s="507"/>
    </row>
    <row r="11" spans="2:14" x14ac:dyDescent="0.25">
      <c r="B11" s="508" t="s">
        <v>37</v>
      </c>
      <c r="C11" s="212">
        <v>45900</v>
      </c>
      <c r="D11" s="199" t="s">
        <v>220</v>
      </c>
      <c r="E11" s="204">
        <v>866.66</v>
      </c>
      <c r="F11" s="511">
        <f>SUM(E11:E12)</f>
        <v>1733.32</v>
      </c>
    </row>
    <row r="12" spans="2:14" ht="15.75" thickBot="1" x14ac:dyDescent="0.3">
      <c r="B12" s="510"/>
      <c r="C12" s="217">
        <v>45907</v>
      </c>
      <c r="D12" s="200" t="s">
        <v>220</v>
      </c>
      <c r="E12" s="211">
        <v>866.66</v>
      </c>
      <c r="F12" s="513"/>
    </row>
    <row r="13" spans="2:14" ht="15.75" thickBot="1" x14ac:dyDescent="0.3">
      <c r="B13" s="222" t="s">
        <v>197</v>
      </c>
      <c r="C13" s="224"/>
      <c r="D13" s="225"/>
      <c r="E13" s="226"/>
      <c r="F13" s="223">
        <f>SUM(E13:E13)</f>
        <v>0</v>
      </c>
    </row>
    <row r="14" spans="2:14" ht="15.75" thickBot="1" x14ac:dyDescent="0.3"/>
    <row r="15" spans="2:14" ht="15.75" thickBot="1" x14ac:dyDescent="0.3">
      <c r="B15" s="497" t="s">
        <v>200</v>
      </c>
      <c r="C15" s="498"/>
      <c r="D15" s="498"/>
      <c r="E15" s="498"/>
      <c r="F15" s="503"/>
    </row>
    <row r="16" spans="2:14" ht="15.75" thickBot="1" x14ac:dyDescent="0.3">
      <c r="B16" s="205" t="s">
        <v>32</v>
      </c>
      <c r="C16" s="201" t="s">
        <v>33</v>
      </c>
      <c r="D16" s="202" t="s">
        <v>34</v>
      </c>
      <c r="E16" s="203" t="s">
        <v>35</v>
      </c>
      <c r="F16" s="206" t="s">
        <v>36</v>
      </c>
      <c r="L16" s="43"/>
      <c r="M16" s="43"/>
      <c r="N16" s="43"/>
    </row>
    <row r="17" spans="1:21" x14ac:dyDescent="0.25">
      <c r="B17" s="504" t="s">
        <v>27</v>
      </c>
      <c r="C17" s="212">
        <v>45907</v>
      </c>
      <c r="D17" s="219" t="s">
        <v>221</v>
      </c>
      <c r="E17" s="209">
        <v>1500</v>
      </c>
      <c r="F17" s="506">
        <f>SUM(E17:E19)</f>
        <v>1500</v>
      </c>
      <c r="L17" s="43"/>
      <c r="M17" s="43"/>
      <c r="N17" s="43"/>
    </row>
    <row r="18" spans="1:21" x14ac:dyDescent="0.25">
      <c r="B18" s="505"/>
      <c r="C18" s="217"/>
      <c r="D18" s="220"/>
      <c r="E18" s="210"/>
      <c r="F18" s="507"/>
      <c r="L18" s="43"/>
      <c r="M18" s="43"/>
      <c r="N18" s="43"/>
    </row>
    <row r="19" spans="1:21" ht="15.75" thickBot="1" x14ac:dyDescent="0.3">
      <c r="B19" s="505"/>
      <c r="C19" s="214"/>
      <c r="D19" s="221"/>
      <c r="E19" s="227"/>
      <c r="F19" s="507"/>
    </row>
    <row r="20" spans="1:21" ht="15.75" thickBot="1" x14ac:dyDescent="0.3">
      <c r="B20" s="229" t="s">
        <v>41</v>
      </c>
      <c r="C20" s="212">
        <v>45900</v>
      </c>
      <c r="D20" s="216" t="s">
        <v>221</v>
      </c>
      <c r="E20" s="218">
        <v>1500</v>
      </c>
      <c r="F20" s="230">
        <f>SUM(E20:E20)</f>
        <v>1500</v>
      </c>
    </row>
    <row r="21" spans="1:21" x14ac:dyDescent="0.25">
      <c r="B21" s="508" t="s">
        <v>13</v>
      </c>
      <c r="C21" s="212">
        <v>45900</v>
      </c>
      <c r="D21" s="216" t="s">
        <v>222</v>
      </c>
      <c r="E21" s="204">
        <v>1500</v>
      </c>
      <c r="F21" s="511">
        <f>SUM(E21:E23)</f>
        <v>3000</v>
      </c>
    </row>
    <row r="22" spans="1:21" x14ac:dyDescent="0.25">
      <c r="B22" s="509"/>
      <c r="C22" s="217">
        <v>45907</v>
      </c>
      <c r="D22" s="216" t="s">
        <v>269</v>
      </c>
      <c r="E22" s="218">
        <v>1500</v>
      </c>
      <c r="F22" s="512"/>
    </row>
    <row r="23" spans="1:21" ht="15.75" thickBot="1" x14ac:dyDescent="0.3">
      <c r="B23" s="510"/>
      <c r="C23" s="215"/>
      <c r="D23" s="200"/>
      <c r="E23" s="211"/>
      <c r="F23" s="513"/>
    </row>
    <row r="24" spans="1:21" x14ac:dyDescent="0.25">
      <c r="A24" s="514"/>
      <c r="B24" s="514"/>
      <c r="C24" s="514"/>
      <c r="D24" s="514"/>
    </row>
    <row r="25" spans="1:21" x14ac:dyDescent="0.25">
      <c r="A25" s="502"/>
      <c r="B25" s="502"/>
      <c r="C25" s="502"/>
      <c r="D25" s="232"/>
    </row>
    <row r="26" spans="1:21" x14ac:dyDescent="0.25">
      <c r="A26" s="233"/>
      <c r="B26" s="233"/>
      <c r="C26" s="170"/>
      <c r="U26" s="20"/>
    </row>
    <row r="27" spans="1:21" x14ac:dyDescent="0.25">
      <c r="B27" s="234"/>
      <c r="C27" s="235"/>
    </row>
    <row r="28" spans="1:21" x14ac:dyDescent="0.25">
      <c r="B28" s="234"/>
      <c r="C28" s="235"/>
    </row>
    <row r="29" spans="1:21" x14ac:dyDescent="0.25">
      <c r="B29" s="234"/>
      <c r="C29" s="235"/>
    </row>
    <row r="30" spans="1:21" x14ac:dyDescent="0.25">
      <c r="B30" s="234"/>
      <c r="C30" s="236"/>
    </row>
    <row r="31" spans="1:21" x14ac:dyDescent="0.25">
      <c r="B31" s="234"/>
      <c r="C31" s="236"/>
    </row>
    <row r="32" spans="1:21" x14ac:dyDescent="0.25">
      <c r="B32" s="234"/>
      <c r="C32" s="236"/>
    </row>
    <row r="33" spans="2:3" x14ac:dyDescent="0.25">
      <c r="B33" s="234"/>
      <c r="C33" s="236"/>
    </row>
    <row r="34" spans="2:3" x14ac:dyDescent="0.25">
      <c r="B34" s="234"/>
      <c r="C34" s="236"/>
    </row>
    <row r="35" spans="2:3" x14ac:dyDescent="0.25">
      <c r="B35" s="234"/>
      <c r="C35" s="236"/>
    </row>
    <row r="36" spans="2:3" x14ac:dyDescent="0.25">
      <c r="B36" s="234"/>
      <c r="C36" s="236"/>
    </row>
    <row r="37" spans="2:3" x14ac:dyDescent="0.25">
      <c r="B37" s="234"/>
      <c r="C37" s="236"/>
    </row>
    <row r="38" spans="2:3" x14ac:dyDescent="0.25">
      <c r="B38" s="234"/>
      <c r="C38" s="236"/>
    </row>
    <row r="39" spans="2:3" x14ac:dyDescent="0.25">
      <c r="B39" s="234"/>
      <c r="C39" s="236"/>
    </row>
  </sheetData>
  <mergeCells count="14">
    <mergeCell ref="B3:F3"/>
    <mergeCell ref="B15:F15"/>
    <mergeCell ref="B17:B19"/>
    <mergeCell ref="F17:F19"/>
    <mergeCell ref="A25:C25"/>
    <mergeCell ref="B21:B23"/>
    <mergeCell ref="F21:F23"/>
    <mergeCell ref="B5:B7"/>
    <mergeCell ref="F5:F7"/>
    <mergeCell ref="B8:B10"/>
    <mergeCell ref="F8:F10"/>
    <mergeCell ref="B11:B12"/>
    <mergeCell ref="F11:F12"/>
    <mergeCell ref="A24:D2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1FFC-1EEB-44FA-8DDE-AABEFFC6F64F}">
  <dimension ref="A1:AI252"/>
  <sheetViews>
    <sheetView showGridLines="0" workbookViewId="0">
      <pane xSplit="5" ySplit="3" topLeftCell="O4" activePane="bottomRight" state="frozen"/>
      <selection pane="topRight" activeCell="F1" sqref="F1"/>
      <selection pane="bottomLeft" activeCell="A4" sqref="A4"/>
      <selection pane="bottomRight" activeCell="U27" sqref="U27:U28"/>
    </sheetView>
  </sheetViews>
  <sheetFormatPr baseColWidth="10" defaultRowHeight="12" x14ac:dyDescent="0.2"/>
  <cols>
    <col min="1" max="1" width="8.42578125" style="237" hidden="1" customWidth="1"/>
    <col min="2" max="2" width="19" style="237" hidden="1" customWidth="1"/>
    <col min="3" max="3" width="15.5703125" style="237" hidden="1" customWidth="1"/>
    <col min="4" max="4" width="11.42578125" style="237"/>
    <col min="5" max="5" width="27.7109375" style="237" customWidth="1"/>
    <col min="6" max="23" width="11.7109375" style="237" customWidth="1"/>
    <col min="24" max="29" width="7.140625" style="237" customWidth="1"/>
    <col min="30" max="16384" width="11.42578125" style="237"/>
  </cols>
  <sheetData>
    <row r="1" spans="1:35" x14ac:dyDescent="0.2">
      <c r="A1" s="241" t="s">
        <v>223</v>
      </c>
      <c r="B1" s="241" t="s">
        <v>223</v>
      </c>
      <c r="C1" s="241" t="s">
        <v>224</v>
      </c>
    </row>
    <row r="2" spans="1:35" x14ac:dyDescent="0.2">
      <c r="A2" s="237">
        <v>7</v>
      </c>
      <c r="B2" s="237" t="s">
        <v>226</v>
      </c>
      <c r="C2" s="301">
        <v>45901.336504629631</v>
      </c>
      <c r="F2" s="515">
        <v>45901</v>
      </c>
      <c r="G2" s="515"/>
      <c r="H2" s="515">
        <v>45902</v>
      </c>
      <c r="I2" s="515"/>
      <c r="J2" s="515">
        <v>45903</v>
      </c>
      <c r="K2" s="515"/>
      <c r="L2" s="515">
        <v>45904</v>
      </c>
      <c r="M2" s="515"/>
      <c r="N2" s="515">
        <v>45905</v>
      </c>
      <c r="O2" s="515"/>
      <c r="P2" s="515">
        <v>45906</v>
      </c>
      <c r="Q2" s="515"/>
      <c r="R2" s="515">
        <v>45907</v>
      </c>
      <c r="S2" s="515"/>
      <c r="T2" s="515">
        <v>45908</v>
      </c>
      <c r="U2" s="515"/>
      <c r="V2" s="515">
        <v>45909</v>
      </c>
      <c r="W2" s="515"/>
      <c r="X2" s="515">
        <v>45910</v>
      </c>
      <c r="Y2" s="515"/>
      <c r="Z2" s="515">
        <v>45819</v>
      </c>
      <c r="AA2" s="515"/>
      <c r="AB2" s="515">
        <v>45912</v>
      </c>
      <c r="AC2" s="515"/>
      <c r="AD2" s="515">
        <v>45913</v>
      </c>
      <c r="AE2" s="515"/>
      <c r="AF2" s="515">
        <v>45914</v>
      </c>
      <c r="AG2" s="515"/>
      <c r="AH2" s="515">
        <v>45915</v>
      </c>
      <c r="AI2" s="515"/>
    </row>
    <row r="3" spans="1:35" x14ac:dyDescent="0.2">
      <c r="A3" s="237">
        <v>7</v>
      </c>
      <c r="B3" s="237" t="s">
        <v>226</v>
      </c>
      <c r="C3" s="301">
        <v>45901.937835648147</v>
      </c>
      <c r="F3" s="303" t="s">
        <v>267</v>
      </c>
      <c r="G3" s="303" t="s">
        <v>268</v>
      </c>
      <c r="H3" s="303" t="s">
        <v>267</v>
      </c>
      <c r="I3" s="303" t="s">
        <v>268</v>
      </c>
      <c r="J3" s="303" t="s">
        <v>267</v>
      </c>
      <c r="K3" s="303" t="s">
        <v>268</v>
      </c>
      <c r="L3" s="303" t="s">
        <v>267</v>
      </c>
      <c r="M3" s="303" t="s">
        <v>268</v>
      </c>
      <c r="N3" s="303" t="s">
        <v>267</v>
      </c>
      <c r="O3" s="303" t="s">
        <v>268</v>
      </c>
      <c r="P3" s="303" t="s">
        <v>267</v>
      </c>
      <c r="Q3" s="303" t="s">
        <v>268</v>
      </c>
      <c r="R3" s="303" t="s">
        <v>267</v>
      </c>
      <c r="S3" s="303" t="s">
        <v>268</v>
      </c>
      <c r="T3" s="303" t="s">
        <v>267</v>
      </c>
      <c r="U3" s="303" t="s">
        <v>268</v>
      </c>
      <c r="V3" s="303" t="s">
        <v>267</v>
      </c>
      <c r="W3" s="303" t="s">
        <v>268</v>
      </c>
      <c r="X3" s="303" t="s">
        <v>267</v>
      </c>
      <c r="Y3" s="303" t="s">
        <v>268</v>
      </c>
      <c r="Z3" s="303" t="s">
        <v>267</v>
      </c>
      <c r="AA3" s="303" t="s">
        <v>268</v>
      </c>
      <c r="AB3" s="303" t="s">
        <v>267</v>
      </c>
      <c r="AC3" s="303" t="s">
        <v>268</v>
      </c>
      <c r="AD3" s="303" t="s">
        <v>267</v>
      </c>
      <c r="AE3" s="303" t="s">
        <v>268</v>
      </c>
      <c r="AF3" s="303" t="s">
        <v>267</v>
      </c>
      <c r="AG3" s="303" t="s">
        <v>268</v>
      </c>
      <c r="AH3" s="303" t="s">
        <v>267</v>
      </c>
      <c r="AI3" s="303" t="s">
        <v>268</v>
      </c>
    </row>
    <row r="4" spans="1:35" x14ac:dyDescent="0.2">
      <c r="A4" s="237">
        <v>7</v>
      </c>
      <c r="B4" s="237" t="s">
        <v>226</v>
      </c>
      <c r="C4" s="301">
        <v>45902.338043981479</v>
      </c>
      <c r="D4" s="306">
        <v>11</v>
      </c>
      <c r="E4" s="306" t="s">
        <v>207</v>
      </c>
      <c r="F4" s="304">
        <v>45901.292013888888</v>
      </c>
      <c r="G4" s="304">
        <v>45901.778773148151</v>
      </c>
      <c r="H4" s="304"/>
      <c r="I4" s="304"/>
      <c r="J4" s="304">
        <v>45903.306377314817</v>
      </c>
      <c r="K4" s="304"/>
      <c r="L4" s="304">
        <v>45904.311701388891</v>
      </c>
      <c r="M4" s="304">
        <v>45904.823912037034</v>
      </c>
      <c r="N4" s="304">
        <v>45905.298981481479</v>
      </c>
      <c r="O4" s="304">
        <v>45905.80908564815</v>
      </c>
      <c r="P4" s="304">
        <v>45906.885625000003</v>
      </c>
      <c r="Q4" s="304"/>
      <c r="R4" s="305">
        <v>45907.307673611111</v>
      </c>
      <c r="S4" s="305">
        <v>45907.629837962966</v>
      </c>
      <c r="T4" s="304">
        <v>45908.296030092592</v>
      </c>
      <c r="U4" s="304">
        <v>45908.76017361111</v>
      </c>
      <c r="V4" s="304">
        <v>45909.323969907404</v>
      </c>
      <c r="W4" s="304">
        <v>45909.841331018521</v>
      </c>
      <c r="X4" s="304"/>
      <c r="Y4" s="304">
        <v>45910.769988425927</v>
      </c>
      <c r="Z4" s="304">
        <v>45911.300671296296</v>
      </c>
      <c r="AA4" s="304"/>
      <c r="AB4" s="304"/>
      <c r="AC4" s="304"/>
      <c r="AD4" s="304"/>
      <c r="AE4" s="304"/>
      <c r="AF4" s="305"/>
      <c r="AG4" s="305"/>
      <c r="AH4" s="304"/>
      <c r="AI4" s="304"/>
    </row>
    <row r="5" spans="1:35" x14ac:dyDescent="0.2">
      <c r="A5" s="237">
        <v>7</v>
      </c>
      <c r="B5" s="237" t="s">
        <v>226</v>
      </c>
      <c r="C5" s="301">
        <v>45902.805</v>
      </c>
      <c r="D5" s="306">
        <v>7</v>
      </c>
      <c r="E5" s="306" t="s">
        <v>208</v>
      </c>
      <c r="F5" s="304">
        <v>45901.336504629631</v>
      </c>
      <c r="G5" s="304">
        <v>45901.937835648147</v>
      </c>
      <c r="H5" s="304"/>
      <c r="I5" s="304"/>
      <c r="J5" s="304">
        <v>45903.378032407411</v>
      </c>
      <c r="K5" s="304"/>
      <c r="L5" s="304"/>
      <c r="M5" s="304"/>
      <c r="N5" s="304">
        <v>45905.353680555556</v>
      </c>
      <c r="O5" s="304">
        <v>45905.91578703704</v>
      </c>
      <c r="P5" s="304">
        <v>45906.363310185188</v>
      </c>
      <c r="Q5" s="304"/>
      <c r="R5" s="305">
        <v>45907.291331018518</v>
      </c>
      <c r="S5" s="305"/>
      <c r="T5" s="304">
        <v>45908.350543981483</v>
      </c>
      <c r="U5" s="304"/>
      <c r="V5" s="304"/>
      <c r="W5" s="304">
        <v>45909.343171296299</v>
      </c>
      <c r="Y5" s="304"/>
      <c r="Z5" s="304"/>
      <c r="AA5" s="304"/>
      <c r="AB5" s="304"/>
      <c r="AC5" s="304"/>
      <c r="AD5" s="304"/>
      <c r="AE5" s="304"/>
      <c r="AF5" s="305"/>
      <c r="AG5" s="305"/>
      <c r="AH5" s="304"/>
      <c r="AI5" s="304"/>
    </row>
    <row r="6" spans="1:35" x14ac:dyDescent="0.2">
      <c r="A6" s="237">
        <v>7</v>
      </c>
      <c r="B6" s="237" t="s">
        <v>226</v>
      </c>
      <c r="C6" s="301">
        <v>45903.378032407411</v>
      </c>
      <c r="D6" s="306">
        <v>22</v>
      </c>
      <c r="E6" s="306" t="s">
        <v>209</v>
      </c>
      <c r="F6" s="304">
        <v>45902.372071759259</v>
      </c>
      <c r="G6" s="304"/>
      <c r="H6" s="304">
        <v>45903.377847222226</v>
      </c>
      <c r="I6" s="304">
        <v>45903.750752314816</v>
      </c>
      <c r="J6" s="304">
        <v>45904.378831018519</v>
      </c>
      <c r="K6" s="304">
        <v>45904.750636574077</v>
      </c>
      <c r="L6" s="304">
        <v>45905.385682870372</v>
      </c>
      <c r="M6" s="304">
        <v>45905.750405092593</v>
      </c>
      <c r="N6" s="304">
        <v>45906.371701388889</v>
      </c>
      <c r="O6" s="315">
        <v>0</v>
      </c>
      <c r="P6" s="315">
        <v>45906.371701388889</v>
      </c>
      <c r="Q6" s="315">
        <v>0</v>
      </c>
      <c r="R6" s="305"/>
      <c r="S6" s="305"/>
      <c r="T6" s="304">
        <v>45908.387731481482</v>
      </c>
      <c r="U6" s="304">
        <v>45908.750497685185</v>
      </c>
      <c r="V6" s="304"/>
      <c r="W6" s="304">
        <v>45909.750532407408</v>
      </c>
      <c r="X6" s="304">
        <v>45910.379641203705</v>
      </c>
      <c r="Y6" s="304">
        <v>45910.750937500001</v>
      </c>
      <c r="Z6" s="304"/>
      <c r="AA6" s="304"/>
      <c r="AB6" s="304"/>
      <c r="AC6" s="304"/>
      <c r="AD6" s="304"/>
      <c r="AE6" s="304"/>
      <c r="AF6" s="305"/>
      <c r="AG6" s="305"/>
      <c r="AH6" s="304"/>
      <c r="AI6" s="304"/>
    </row>
    <row r="7" spans="1:35" x14ac:dyDescent="0.2">
      <c r="A7" s="237">
        <v>7</v>
      </c>
      <c r="B7" s="237" t="s">
        <v>226</v>
      </c>
      <c r="C7" s="301">
        <v>45904.859456018516</v>
      </c>
      <c r="D7" s="306">
        <v>50</v>
      </c>
      <c r="E7" s="306" t="s">
        <v>210</v>
      </c>
      <c r="F7" s="304">
        <v>45901.207997685182</v>
      </c>
      <c r="G7" s="304">
        <v>45901.962638888886</v>
      </c>
      <c r="H7" s="304">
        <v>45902.202951388892</v>
      </c>
      <c r="I7" s="304">
        <v>45902.978460648148</v>
      </c>
      <c r="J7" s="304">
        <v>45903.215150462966</v>
      </c>
      <c r="K7" s="304">
        <v>45903.967118055552</v>
      </c>
      <c r="L7" s="304">
        <v>45904.207187499997</v>
      </c>
      <c r="M7" s="304">
        <v>45904.959178240744</v>
      </c>
      <c r="N7" s="304">
        <v>45905.217048611114</v>
      </c>
      <c r="O7" s="304">
        <v>45905.986354166664</v>
      </c>
      <c r="P7" s="304">
        <v>45906.214155092595</v>
      </c>
      <c r="Q7" s="304">
        <v>45906.955347222225</v>
      </c>
      <c r="R7" s="305">
        <v>45907.203703703701</v>
      </c>
      <c r="S7" s="305"/>
      <c r="T7" s="304">
        <v>45908.014780092592</v>
      </c>
      <c r="U7" s="304">
        <v>45908.226678240739</v>
      </c>
      <c r="V7" s="304">
        <v>45908.998148148145</v>
      </c>
      <c r="W7" s="304">
        <v>45909.201550925929</v>
      </c>
      <c r="X7" s="304">
        <v>45910.215289351851</v>
      </c>
      <c r="Y7" s="304">
        <v>45910.972812499997</v>
      </c>
      <c r="Z7" s="304">
        <v>45911.208298611113</v>
      </c>
      <c r="AA7" s="304"/>
      <c r="AB7" s="304"/>
      <c r="AC7" s="304"/>
      <c r="AD7" s="304"/>
      <c r="AE7" s="304"/>
      <c r="AF7" s="305"/>
      <c r="AG7" s="305"/>
      <c r="AH7" s="304"/>
      <c r="AI7" s="304"/>
    </row>
    <row r="8" spans="1:35" x14ac:dyDescent="0.2">
      <c r="A8" s="237">
        <v>7</v>
      </c>
      <c r="B8" s="237" t="s">
        <v>226</v>
      </c>
      <c r="C8" s="301">
        <v>45905.353680555556</v>
      </c>
      <c r="D8" s="306">
        <v>47</v>
      </c>
      <c r="E8" s="306" t="s">
        <v>211</v>
      </c>
      <c r="F8" s="304">
        <v>45901.375625000001</v>
      </c>
      <c r="G8" s="304">
        <v>45901.761689814812</v>
      </c>
      <c r="H8" s="304">
        <v>45902.351180555554</v>
      </c>
      <c r="I8" s="304">
        <v>45902.785567129627</v>
      </c>
      <c r="J8" s="304">
        <v>45903.373055555552</v>
      </c>
      <c r="K8" s="304">
        <v>45903.761296296296</v>
      </c>
      <c r="L8" s="304">
        <v>45904.380127314813</v>
      </c>
      <c r="M8" s="304">
        <v>45904.796516203707</v>
      </c>
      <c r="N8" s="304">
        <v>45905.381030092591</v>
      </c>
      <c r="O8" s="304">
        <v>45905.799618055556</v>
      </c>
      <c r="P8" s="304">
        <v>45906.376932870371</v>
      </c>
      <c r="Q8" s="304">
        <v>45906.585532407407</v>
      </c>
      <c r="R8" s="305"/>
      <c r="S8" s="305"/>
      <c r="T8" s="304">
        <v>45908.37395833333</v>
      </c>
      <c r="U8" s="304">
        <v>45908.781006944446</v>
      </c>
      <c r="V8" s="304">
        <v>45909.378576388888</v>
      </c>
      <c r="W8" s="304">
        <v>45909.378622685188</v>
      </c>
      <c r="X8" s="304">
        <v>45910.378993055558</v>
      </c>
      <c r="Y8" s="304"/>
      <c r="Z8" s="304">
        <v>45911.376793981479</v>
      </c>
      <c r="AA8" s="304"/>
      <c r="AB8" s="304"/>
      <c r="AC8" s="304"/>
      <c r="AD8" s="304"/>
      <c r="AE8" s="304"/>
      <c r="AF8" s="305"/>
      <c r="AG8" s="305"/>
      <c r="AH8" s="304"/>
      <c r="AI8" s="304"/>
    </row>
    <row r="9" spans="1:35" x14ac:dyDescent="0.2">
      <c r="A9" s="237">
        <v>7</v>
      </c>
      <c r="B9" s="237" t="s">
        <v>226</v>
      </c>
      <c r="C9" s="301">
        <v>45905.91578703704</v>
      </c>
      <c r="D9" s="306">
        <v>170</v>
      </c>
      <c r="E9" s="306" t="s">
        <v>212</v>
      </c>
      <c r="F9" s="304">
        <v>45901.222870370373</v>
      </c>
      <c r="G9" s="304"/>
      <c r="H9" s="304"/>
      <c r="I9" s="304"/>
      <c r="J9" s="304">
        <v>45903.208819444444</v>
      </c>
      <c r="K9" s="304"/>
      <c r="L9" s="304"/>
      <c r="M9" s="304"/>
      <c r="N9" s="304">
        <v>45905.224872685183</v>
      </c>
      <c r="O9" s="304"/>
      <c r="P9" s="304"/>
      <c r="Q9" s="304"/>
      <c r="R9" s="305"/>
      <c r="S9" s="305"/>
      <c r="T9" s="304"/>
      <c r="U9" s="304"/>
      <c r="V9" s="304">
        <v>45909.288761574076</v>
      </c>
      <c r="W9" s="304"/>
      <c r="X9" s="304"/>
      <c r="Y9" s="304"/>
      <c r="Z9" s="304"/>
      <c r="AA9" s="304"/>
      <c r="AB9" s="304"/>
      <c r="AC9" s="304"/>
      <c r="AD9" s="304"/>
      <c r="AE9" s="304"/>
      <c r="AF9" s="305"/>
      <c r="AG9" s="305"/>
      <c r="AH9" s="304"/>
      <c r="AI9" s="304"/>
    </row>
    <row r="10" spans="1:35" x14ac:dyDescent="0.2">
      <c r="A10" s="237">
        <v>7</v>
      </c>
      <c r="B10" s="237" t="s">
        <v>226</v>
      </c>
      <c r="C10" s="301">
        <v>45906.363310185188</v>
      </c>
      <c r="D10" s="306">
        <v>125</v>
      </c>
      <c r="E10" s="306" t="s">
        <v>213</v>
      </c>
      <c r="F10" s="304">
        <v>45901.309814814813</v>
      </c>
      <c r="G10" s="304"/>
      <c r="H10" s="304">
        <v>45902.31150462963</v>
      </c>
      <c r="I10" s="304"/>
      <c r="J10" s="304"/>
      <c r="K10" s="304"/>
      <c r="L10" s="304">
        <v>45904.359849537039</v>
      </c>
      <c r="M10" s="304"/>
      <c r="N10" s="304"/>
      <c r="O10" s="304"/>
      <c r="P10" s="304"/>
      <c r="Q10" s="304"/>
      <c r="R10" s="305"/>
      <c r="S10" s="305"/>
      <c r="T10" s="304"/>
      <c r="U10" s="304"/>
      <c r="V10" s="304">
        <v>45909.368344907409</v>
      </c>
      <c r="W10" s="304"/>
      <c r="X10" s="304">
        <v>45910.381099537037</v>
      </c>
      <c r="Y10" s="304"/>
      <c r="Z10" s="304"/>
      <c r="AA10" s="304"/>
      <c r="AB10" s="304"/>
      <c r="AC10" s="304"/>
      <c r="AD10" s="304"/>
      <c r="AE10" s="304"/>
      <c r="AF10" s="305"/>
      <c r="AG10" s="305"/>
      <c r="AH10" s="304"/>
      <c r="AI10" s="304"/>
    </row>
    <row r="11" spans="1:35" x14ac:dyDescent="0.2">
      <c r="A11" s="237">
        <v>7</v>
      </c>
      <c r="B11" s="237" t="s">
        <v>226</v>
      </c>
      <c r="C11" s="301">
        <v>45907.291331018518</v>
      </c>
      <c r="D11" s="306">
        <v>159</v>
      </c>
      <c r="E11" s="306" t="s">
        <v>214</v>
      </c>
      <c r="F11" s="304">
        <v>45901.37300925926</v>
      </c>
      <c r="G11" s="304">
        <v>45901.77815972222</v>
      </c>
      <c r="H11" s="304">
        <v>45902.375462962962</v>
      </c>
      <c r="I11" s="304">
        <v>45902.750891203701</v>
      </c>
      <c r="J11" s="304">
        <v>45903.410081018519</v>
      </c>
      <c r="K11" s="304">
        <v>45903.717743055553</v>
      </c>
      <c r="L11" s="304"/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5"/>
      <c r="S11" s="305"/>
      <c r="T11" s="304">
        <v>45908.373252314814</v>
      </c>
      <c r="U11" s="304">
        <v>45908.750752314816</v>
      </c>
      <c r="V11" s="304">
        <v>45909.375590277778</v>
      </c>
      <c r="W11" s="304">
        <v>45909.375625000001</v>
      </c>
      <c r="X11" s="304">
        <v>45910.378923611112</v>
      </c>
      <c r="Y11" s="304">
        <v>45910.750983796293</v>
      </c>
      <c r="Z11" s="304"/>
      <c r="AA11" s="304"/>
      <c r="AB11" s="304"/>
      <c r="AC11" s="304"/>
      <c r="AD11" s="304"/>
      <c r="AE11" s="304"/>
      <c r="AF11" s="305"/>
      <c r="AG11" s="305"/>
      <c r="AH11" s="304"/>
      <c r="AI11" s="304"/>
    </row>
    <row r="12" spans="1:35" x14ac:dyDescent="0.2">
      <c r="A12" s="237">
        <v>7</v>
      </c>
      <c r="B12" s="237" t="s">
        <v>226</v>
      </c>
      <c r="C12" s="301">
        <v>45908.350543981483</v>
      </c>
      <c r="D12" s="306">
        <v>52</v>
      </c>
      <c r="E12" s="306" t="s">
        <v>215</v>
      </c>
      <c r="F12" s="306"/>
      <c r="G12" s="304">
        <v>45901.860752314817</v>
      </c>
      <c r="H12" s="304">
        <v>45902.276435185187</v>
      </c>
      <c r="I12" s="304">
        <v>45902.77621527778</v>
      </c>
      <c r="J12" s="304">
        <v>45903.278587962966</v>
      </c>
      <c r="K12" s="304">
        <v>45903.749247685184</v>
      </c>
      <c r="L12" s="304">
        <v>45904.346805555557</v>
      </c>
      <c r="M12" s="304">
        <v>45904.821504629632</v>
      </c>
      <c r="N12" s="304">
        <v>45905.368703703702</v>
      </c>
      <c r="O12" s="304">
        <v>45905.805092592593</v>
      </c>
      <c r="P12" s="304">
        <v>45906.885451388887</v>
      </c>
      <c r="Q12" s="304">
        <v>0</v>
      </c>
      <c r="R12" s="305"/>
      <c r="S12" s="305"/>
      <c r="T12" s="304">
        <v>45908.785810185182</v>
      </c>
      <c r="U12" s="304">
        <v>0</v>
      </c>
      <c r="V12" s="304">
        <v>45909.410219907404</v>
      </c>
      <c r="W12" s="304">
        <v>45909.375625000001</v>
      </c>
      <c r="X12" s="304">
        <v>45910.331261574072</v>
      </c>
      <c r="Y12" s="304">
        <v>45910.698333333334</v>
      </c>
      <c r="Z12" s="304">
        <v>45911.354618055557</v>
      </c>
      <c r="AA12" s="304"/>
      <c r="AB12" s="304"/>
      <c r="AC12" s="304"/>
      <c r="AD12" s="304"/>
      <c r="AE12" s="304"/>
      <c r="AF12" s="305"/>
      <c r="AG12" s="305"/>
      <c r="AH12" s="304"/>
      <c r="AI12" s="304"/>
    </row>
    <row r="13" spans="1:35" x14ac:dyDescent="0.2">
      <c r="A13" s="237">
        <v>7</v>
      </c>
      <c r="B13" s="237" t="s">
        <v>226</v>
      </c>
      <c r="C13" s="301">
        <v>45908.890486111108</v>
      </c>
      <c r="D13" s="306"/>
      <c r="E13" s="306" t="s">
        <v>216</v>
      </c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5"/>
      <c r="S13" s="305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5"/>
      <c r="AG13" s="305"/>
      <c r="AH13" s="304"/>
      <c r="AI13" s="304"/>
    </row>
    <row r="14" spans="1:35" x14ac:dyDescent="0.2">
      <c r="A14" s="237">
        <v>7</v>
      </c>
      <c r="B14" s="237" t="s">
        <v>226</v>
      </c>
      <c r="C14" s="301">
        <v>45909.343171296299</v>
      </c>
      <c r="D14" s="306">
        <v>196</v>
      </c>
      <c r="E14" s="306" t="s">
        <v>217</v>
      </c>
      <c r="F14" s="306"/>
      <c r="G14" s="304">
        <v>45901.774016203701</v>
      </c>
      <c r="H14" s="304">
        <v>45902.288587962961</v>
      </c>
      <c r="I14" s="304">
        <v>45902.84165509259</v>
      </c>
      <c r="J14" s="304">
        <v>45903.787627314814</v>
      </c>
      <c r="K14" s="304">
        <v>0</v>
      </c>
      <c r="L14" s="304">
        <v>45904.287557870368</v>
      </c>
      <c r="M14" s="304">
        <v>45904.791527777779</v>
      </c>
      <c r="N14" s="304">
        <v>0</v>
      </c>
      <c r="O14" s="304">
        <v>0</v>
      </c>
      <c r="P14" s="304">
        <v>45906.301631944443</v>
      </c>
      <c r="Q14" s="304">
        <v>0</v>
      </c>
      <c r="R14" s="305">
        <v>45907.296099537038</v>
      </c>
      <c r="S14" s="305"/>
      <c r="T14" s="304">
        <v>45908.353171296294</v>
      </c>
      <c r="U14" s="304">
        <v>45908.890625</v>
      </c>
      <c r="V14" s="304">
        <v>45909.359317129631</v>
      </c>
      <c r="W14" s="304">
        <v>45909.913912037038</v>
      </c>
      <c r="X14" s="304">
        <v>45910.358148148145</v>
      </c>
      <c r="Y14" s="304">
        <v>45910.813321759262</v>
      </c>
      <c r="Z14" s="304">
        <v>45911.358796296299</v>
      </c>
      <c r="AA14" s="304"/>
      <c r="AB14" s="304"/>
      <c r="AC14" s="304"/>
      <c r="AD14" s="304"/>
      <c r="AE14" s="304"/>
      <c r="AF14" s="305"/>
      <c r="AG14" s="305"/>
      <c r="AH14" s="304"/>
      <c r="AI14" s="304"/>
    </row>
    <row r="15" spans="1:35" x14ac:dyDescent="0.2">
      <c r="A15" s="237">
        <v>11</v>
      </c>
      <c r="B15" s="237" t="s">
        <v>225</v>
      </c>
      <c r="C15" s="301">
        <v>45901.292013888888</v>
      </c>
      <c r="D15" s="306">
        <v>194</v>
      </c>
      <c r="E15" s="306" t="s">
        <v>218</v>
      </c>
      <c r="F15" s="304">
        <v>0</v>
      </c>
      <c r="G15" s="304">
        <v>0</v>
      </c>
      <c r="H15" s="304">
        <v>0</v>
      </c>
      <c r="I15" s="304">
        <v>0</v>
      </c>
      <c r="J15" s="304">
        <v>45903.334826388891</v>
      </c>
      <c r="K15" s="304">
        <v>45903.810879629629</v>
      </c>
      <c r="L15" s="304">
        <v>45904.338206018518</v>
      </c>
      <c r="M15" s="304">
        <v>0</v>
      </c>
      <c r="N15" s="304">
        <v>45905.332766203705</v>
      </c>
      <c r="O15" s="304">
        <v>45905.876134259262</v>
      </c>
      <c r="P15" s="304">
        <v>45906.338495370372</v>
      </c>
      <c r="Q15" s="304">
        <v>0</v>
      </c>
      <c r="R15" s="305"/>
      <c r="S15" s="305"/>
      <c r="T15" s="304">
        <v>45908.330300925925</v>
      </c>
      <c r="U15" s="304">
        <v>0</v>
      </c>
      <c r="V15" s="304">
        <v>45909.33666666667</v>
      </c>
      <c r="W15" s="304">
        <v>45909.822905092595</v>
      </c>
      <c r="X15" s="304">
        <v>45910.332453703704</v>
      </c>
      <c r="Y15" s="304">
        <v>45910.787627314814</v>
      </c>
      <c r="Z15" s="304">
        <v>45911.329930555556</v>
      </c>
      <c r="AA15" s="304"/>
      <c r="AB15" s="304"/>
      <c r="AC15" s="304"/>
      <c r="AD15" s="304"/>
      <c r="AE15" s="304"/>
      <c r="AF15" s="305"/>
      <c r="AG15" s="305"/>
      <c r="AH15" s="304"/>
      <c r="AI15" s="304"/>
    </row>
    <row r="16" spans="1:35" x14ac:dyDescent="0.2">
      <c r="A16" s="237">
        <v>11</v>
      </c>
      <c r="B16" s="237" t="s">
        <v>225</v>
      </c>
      <c r="C16" s="301">
        <v>45901.778773148151</v>
      </c>
      <c r="D16" s="306">
        <v>202</v>
      </c>
      <c r="E16" s="306" t="s">
        <v>206</v>
      </c>
      <c r="F16" s="304">
        <v>45901.331099537034</v>
      </c>
      <c r="G16" s="304"/>
      <c r="H16" s="304">
        <v>45904.33116898148</v>
      </c>
      <c r="I16" s="304"/>
      <c r="J16" s="304">
        <v>45904.330555555556</v>
      </c>
      <c r="K16" s="304"/>
      <c r="L16" s="304">
        <f t="shared" ref="L16" si="0">MIN(K16)</f>
        <v>0</v>
      </c>
      <c r="M16" s="304"/>
      <c r="N16" s="304">
        <v>45905.324236111112</v>
      </c>
      <c r="O16" s="304"/>
      <c r="P16" s="304"/>
      <c r="Q16" s="304"/>
      <c r="R16" s="305"/>
      <c r="S16" s="305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5"/>
      <c r="AG16" s="305"/>
      <c r="AH16" s="304"/>
      <c r="AI16" s="304"/>
    </row>
    <row r="17" spans="1:35" x14ac:dyDescent="0.2">
      <c r="A17" s="237">
        <v>11</v>
      </c>
      <c r="B17" s="237" t="s">
        <v>225</v>
      </c>
      <c r="C17" s="301">
        <v>45903.306377314817</v>
      </c>
      <c r="D17" s="306">
        <v>203</v>
      </c>
      <c r="E17" s="306" t="s">
        <v>219</v>
      </c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5"/>
      <c r="S17" s="305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5"/>
      <c r="AG17" s="305"/>
      <c r="AH17" s="304"/>
      <c r="AI17" s="304"/>
    </row>
    <row r="18" spans="1:35" x14ac:dyDescent="0.2">
      <c r="A18" s="237">
        <v>11</v>
      </c>
      <c r="B18" s="237" t="s">
        <v>225</v>
      </c>
      <c r="C18" s="301">
        <v>45904.311701388891</v>
      </c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</row>
    <row r="19" spans="1:35" x14ac:dyDescent="0.2">
      <c r="A19" s="237">
        <v>11</v>
      </c>
      <c r="B19" s="237" t="s">
        <v>225</v>
      </c>
      <c r="C19" s="301">
        <v>45904.823912037034</v>
      </c>
    </row>
    <row r="20" spans="1:35" x14ac:dyDescent="0.2">
      <c r="A20" s="237">
        <v>11</v>
      </c>
      <c r="B20" s="237" t="s">
        <v>225</v>
      </c>
      <c r="C20" s="301">
        <v>45905.298981481479</v>
      </c>
    </row>
    <row r="21" spans="1:35" x14ac:dyDescent="0.2">
      <c r="A21" s="237">
        <v>11</v>
      </c>
      <c r="B21" s="237" t="s">
        <v>225</v>
      </c>
      <c r="C21" s="301">
        <v>45905.80908564815</v>
      </c>
      <c r="E21" s="301"/>
      <c r="F21" s="302"/>
    </row>
    <row r="22" spans="1:35" x14ac:dyDescent="0.2">
      <c r="A22" s="237">
        <v>11</v>
      </c>
      <c r="B22" s="237" t="s">
        <v>225</v>
      </c>
      <c r="C22" s="301">
        <v>45906.885625000003</v>
      </c>
      <c r="E22" s="301"/>
      <c r="F22" s="302"/>
    </row>
    <row r="23" spans="1:35" x14ac:dyDescent="0.2">
      <c r="A23" s="237">
        <v>11</v>
      </c>
      <c r="B23" s="237" t="s">
        <v>225</v>
      </c>
      <c r="C23" s="301">
        <v>45907.307673611111</v>
      </c>
      <c r="E23" s="301"/>
      <c r="F23" s="302"/>
    </row>
    <row r="24" spans="1:35" x14ac:dyDescent="0.2">
      <c r="A24" s="237">
        <v>11</v>
      </c>
      <c r="B24" s="237" t="s">
        <v>225</v>
      </c>
      <c r="C24" s="301">
        <v>45907.629837962966</v>
      </c>
      <c r="E24" s="301"/>
      <c r="F24" s="302"/>
    </row>
    <row r="25" spans="1:35" x14ac:dyDescent="0.2">
      <c r="A25" s="237">
        <v>11</v>
      </c>
      <c r="B25" s="237" t="s">
        <v>225</v>
      </c>
      <c r="C25" s="301">
        <v>45908.296030092592</v>
      </c>
      <c r="E25" s="301"/>
      <c r="F25" s="302"/>
    </row>
    <row r="26" spans="1:35" x14ac:dyDescent="0.2">
      <c r="A26" s="237">
        <v>11</v>
      </c>
      <c r="B26" s="237" t="s">
        <v>225</v>
      </c>
      <c r="C26" s="301">
        <v>45908.296099537038</v>
      </c>
      <c r="E26" s="301"/>
      <c r="F26" s="302"/>
    </row>
    <row r="27" spans="1:35" x14ac:dyDescent="0.2">
      <c r="A27" s="237">
        <v>11</v>
      </c>
      <c r="B27" s="237" t="s">
        <v>225</v>
      </c>
      <c r="C27" s="301">
        <v>45908.76017361111</v>
      </c>
      <c r="E27" s="301"/>
      <c r="F27" s="302"/>
    </row>
    <row r="28" spans="1:35" x14ac:dyDescent="0.2">
      <c r="A28" s="237">
        <v>11</v>
      </c>
      <c r="B28" s="237" t="s">
        <v>225</v>
      </c>
      <c r="C28" s="301">
        <v>45909.323969907404</v>
      </c>
      <c r="F28" s="302"/>
    </row>
    <row r="29" spans="1:35" x14ac:dyDescent="0.2">
      <c r="A29" s="237">
        <v>11</v>
      </c>
      <c r="B29" s="237" t="s">
        <v>225</v>
      </c>
      <c r="C29" s="301">
        <v>45909.324884259258</v>
      </c>
      <c r="E29" s="301"/>
      <c r="F29" s="302"/>
    </row>
    <row r="30" spans="1:35" x14ac:dyDescent="0.2">
      <c r="A30" s="237">
        <v>15</v>
      </c>
      <c r="B30" s="237" t="s">
        <v>240</v>
      </c>
      <c r="C30" s="301">
        <v>45901.282708333332</v>
      </c>
      <c r="E30" s="301"/>
      <c r="F30" s="302"/>
    </row>
    <row r="31" spans="1:35" x14ac:dyDescent="0.2">
      <c r="A31" s="237">
        <v>15</v>
      </c>
      <c r="B31" s="237" t="s">
        <v>240</v>
      </c>
      <c r="C31" s="301">
        <v>45901.836412037039</v>
      </c>
      <c r="E31" s="301"/>
      <c r="F31" s="302"/>
    </row>
    <row r="32" spans="1:35" x14ac:dyDescent="0.2">
      <c r="A32" s="237">
        <v>15</v>
      </c>
      <c r="B32" s="237" t="s">
        <v>240</v>
      </c>
      <c r="C32" s="301">
        <v>45902.320347222223</v>
      </c>
      <c r="F32" s="302"/>
    </row>
    <row r="33" spans="1:6" x14ac:dyDescent="0.2">
      <c r="A33" s="237">
        <v>15</v>
      </c>
      <c r="B33" s="237" t="s">
        <v>240</v>
      </c>
      <c r="C33" s="301">
        <v>45902.77547453704</v>
      </c>
      <c r="F33" s="302"/>
    </row>
    <row r="34" spans="1:6" x14ac:dyDescent="0.2">
      <c r="A34" s="237">
        <v>15</v>
      </c>
      <c r="B34" s="237" t="s">
        <v>240</v>
      </c>
      <c r="C34" s="301">
        <v>45903.30574074074</v>
      </c>
      <c r="F34" s="302"/>
    </row>
    <row r="35" spans="1:6" x14ac:dyDescent="0.2">
      <c r="A35" s="237">
        <v>15</v>
      </c>
      <c r="B35" s="237" t="s">
        <v>240</v>
      </c>
      <c r="C35" s="301">
        <v>45904.300208333334</v>
      </c>
      <c r="E35" s="301"/>
      <c r="F35" s="302"/>
    </row>
    <row r="36" spans="1:6" x14ac:dyDescent="0.2">
      <c r="A36" s="237">
        <v>15</v>
      </c>
      <c r="B36" s="237" t="s">
        <v>240</v>
      </c>
      <c r="C36" s="301">
        <v>45904.820324074077</v>
      </c>
      <c r="F36" s="302"/>
    </row>
    <row r="37" spans="1:6" x14ac:dyDescent="0.2">
      <c r="A37" s="237">
        <v>15</v>
      </c>
      <c r="B37" s="237" t="s">
        <v>240</v>
      </c>
      <c r="C37" s="301">
        <v>45905.297835648147</v>
      </c>
      <c r="E37" s="301"/>
      <c r="F37" s="302"/>
    </row>
    <row r="38" spans="1:6" x14ac:dyDescent="0.2">
      <c r="A38" s="237">
        <v>15</v>
      </c>
      <c r="B38" s="237" t="s">
        <v>240</v>
      </c>
      <c r="C38" s="301">
        <v>45905.759386574071</v>
      </c>
      <c r="E38" s="301"/>
      <c r="F38" s="302"/>
    </row>
    <row r="39" spans="1:6" x14ac:dyDescent="0.2">
      <c r="A39" s="237">
        <v>15</v>
      </c>
      <c r="B39" s="237" t="s">
        <v>240</v>
      </c>
      <c r="C39" s="301">
        <v>45906.2968287037</v>
      </c>
    </row>
    <row r="40" spans="1:6" x14ac:dyDescent="0.2">
      <c r="A40" s="237">
        <v>15</v>
      </c>
      <c r="B40" s="237" t="s">
        <v>240</v>
      </c>
      <c r="C40" s="301">
        <v>45906.879502314812</v>
      </c>
    </row>
    <row r="41" spans="1:6" x14ac:dyDescent="0.2">
      <c r="A41" s="237">
        <v>15</v>
      </c>
      <c r="B41" s="237" t="s">
        <v>240</v>
      </c>
      <c r="C41" s="301">
        <v>45907.307152777779</v>
      </c>
    </row>
    <row r="42" spans="1:6" x14ac:dyDescent="0.2">
      <c r="A42" s="237">
        <v>15</v>
      </c>
      <c r="B42" s="237" t="s">
        <v>240</v>
      </c>
      <c r="C42" s="301">
        <v>45907.594293981485</v>
      </c>
    </row>
    <row r="43" spans="1:6" x14ac:dyDescent="0.2">
      <c r="A43" s="237">
        <v>15</v>
      </c>
      <c r="B43" s="237" t="s">
        <v>240</v>
      </c>
      <c r="C43" s="301">
        <v>45908.29482638889</v>
      </c>
    </row>
    <row r="44" spans="1:6" x14ac:dyDescent="0.2">
      <c r="A44" s="237">
        <v>15</v>
      </c>
      <c r="B44" s="237" t="s">
        <v>240</v>
      </c>
      <c r="C44" s="301">
        <v>45908.785393518519</v>
      </c>
    </row>
    <row r="45" spans="1:6" x14ac:dyDescent="0.2">
      <c r="A45" s="237">
        <v>15</v>
      </c>
      <c r="B45" s="237" t="s">
        <v>240</v>
      </c>
      <c r="C45" s="301">
        <v>45909.32335648148</v>
      </c>
    </row>
    <row r="46" spans="1:6" x14ac:dyDescent="0.2">
      <c r="A46" s="237">
        <v>22</v>
      </c>
      <c r="B46" s="237" t="s">
        <v>227</v>
      </c>
      <c r="C46" s="301">
        <v>45902.372071759259</v>
      </c>
    </row>
    <row r="47" spans="1:6" x14ac:dyDescent="0.2">
      <c r="A47" s="237">
        <v>22</v>
      </c>
      <c r="B47" s="237" t="s">
        <v>227</v>
      </c>
      <c r="C47" s="301">
        <v>45902.377118055556</v>
      </c>
    </row>
    <row r="48" spans="1:6" x14ac:dyDescent="0.2">
      <c r="A48" s="237">
        <v>22</v>
      </c>
      <c r="B48" s="237" t="s">
        <v>227</v>
      </c>
      <c r="C48" s="301">
        <v>45903.377847222226</v>
      </c>
    </row>
    <row r="49" spans="1:3" x14ac:dyDescent="0.2">
      <c r="A49" s="237">
        <v>22</v>
      </c>
      <c r="B49" s="237" t="s">
        <v>227</v>
      </c>
      <c r="C49" s="301">
        <v>45903.750752314816</v>
      </c>
    </row>
    <row r="50" spans="1:3" x14ac:dyDescent="0.2">
      <c r="A50" s="237">
        <v>22</v>
      </c>
      <c r="B50" s="237" t="s">
        <v>227</v>
      </c>
      <c r="C50" s="301">
        <v>45904.378831018519</v>
      </c>
    </row>
    <row r="51" spans="1:3" x14ac:dyDescent="0.2">
      <c r="A51" s="237">
        <v>22</v>
      </c>
      <c r="B51" s="237" t="s">
        <v>227</v>
      </c>
      <c r="C51" s="301">
        <v>45904.750636574077</v>
      </c>
    </row>
    <row r="52" spans="1:3" x14ac:dyDescent="0.2">
      <c r="A52" s="237">
        <v>22</v>
      </c>
      <c r="B52" s="237" t="s">
        <v>227</v>
      </c>
      <c r="C52" s="301">
        <v>45905.385682870372</v>
      </c>
    </row>
    <row r="53" spans="1:3" x14ac:dyDescent="0.2">
      <c r="A53" s="237">
        <v>22</v>
      </c>
      <c r="B53" s="237" t="s">
        <v>227</v>
      </c>
      <c r="C53" s="301">
        <v>45905.750405092593</v>
      </c>
    </row>
    <row r="54" spans="1:3" x14ac:dyDescent="0.2">
      <c r="A54" s="237">
        <v>22</v>
      </c>
      <c r="B54" s="237" t="s">
        <v>227</v>
      </c>
      <c r="C54" s="301">
        <v>45906.371701388889</v>
      </c>
    </row>
    <row r="55" spans="1:3" x14ac:dyDescent="0.2">
      <c r="A55" s="237">
        <v>22</v>
      </c>
      <c r="B55" s="237" t="s">
        <v>227</v>
      </c>
      <c r="C55" s="301">
        <v>45908.387731481482</v>
      </c>
    </row>
    <row r="56" spans="1:3" x14ac:dyDescent="0.2">
      <c r="A56" s="237">
        <v>22</v>
      </c>
      <c r="B56" s="237" t="s">
        <v>227</v>
      </c>
      <c r="C56" s="301">
        <v>45908.750497685185</v>
      </c>
    </row>
    <row r="57" spans="1:3" x14ac:dyDescent="0.2">
      <c r="A57" s="237">
        <v>47</v>
      </c>
      <c r="B57" s="237" t="s">
        <v>229</v>
      </c>
      <c r="C57" s="301">
        <v>45901.375625000001</v>
      </c>
    </row>
    <row r="58" spans="1:3" x14ac:dyDescent="0.2">
      <c r="A58" s="237">
        <v>47</v>
      </c>
      <c r="B58" s="237" t="s">
        <v>229</v>
      </c>
      <c r="C58" s="301">
        <v>45901.761689814812</v>
      </c>
    </row>
    <row r="59" spans="1:3" x14ac:dyDescent="0.2">
      <c r="A59" s="237">
        <v>47</v>
      </c>
      <c r="B59" s="237" t="s">
        <v>229</v>
      </c>
      <c r="C59" s="301">
        <v>45902.351180555554</v>
      </c>
    </row>
    <row r="60" spans="1:3" x14ac:dyDescent="0.2">
      <c r="A60" s="237">
        <v>47</v>
      </c>
      <c r="B60" s="237" t="s">
        <v>229</v>
      </c>
      <c r="C60" s="301">
        <v>45902.785567129627</v>
      </c>
    </row>
    <row r="61" spans="1:3" x14ac:dyDescent="0.2">
      <c r="A61" s="237">
        <v>47</v>
      </c>
      <c r="B61" s="237" t="s">
        <v>229</v>
      </c>
      <c r="C61" s="301">
        <v>45903.373055555552</v>
      </c>
    </row>
    <row r="62" spans="1:3" x14ac:dyDescent="0.2">
      <c r="A62" s="237">
        <v>47</v>
      </c>
      <c r="B62" s="237" t="s">
        <v>229</v>
      </c>
      <c r="C62" s="301">
        <v>45903.761296296296</v>
      </c>
    </row>
    <row r="63" spans="1:3" x14ac:dyDescent="0.2">
      <c r="A63" s="237">
        <v>47</v>
      </c>
      <c r="B63" s="237" t="s">
        <v>229</v>
      </c>
      <c r="C63" s="301">
        <v>45904.380127314813</v>
      </c>
    </row>
    <row r="64" spans="1:3" x14ac:dyDescent="0.2">
      <c r="A64" s="237">
        <v>47</v>
      </c>
      <c r="B64" s="237" t="s">
        <v>229</v>
      </c>
      <c r="C64" s="301">
        <v>45904.796516203707</v>
      </c>
    </row>
    <row r="65" spans="1:3" x14ac:dyDescent="0.2">
      <c r="A65" s="237">
        <v>47</v>
      </c>
      <c r="B65" s="237" t="s">
        <v>229</v>
      </c>
      <c r="C65" s="301">
        <v>45905.381030092591</v>
      </c>
    </row>
    <row r="66" spans="1:3" x14ac:dyDescent="0.2">
      <c r="A66" s="237">
        <v>47</v>
      </c>
      <c r="B66" s="237" t="s">
        <v>229</v>
      </c>
      <c r="C66" s="301">
        <v>45905.799618055556</v>
      </c>
    </row>
    <row r="67" spans="1:3" x14ac:dyDescent="0.2">
      <c r="A67" s="237">
        <v>47</v>
      </c>
      <c r="B67" s="237" t="s">
        <v>229</v>
      </c>
      <c r="C67" s="301">
        <v>45905.799664351849</v>
      </c>
    </row>
    <row r="68" spans="1:3" x14ac:dyDescent="0.2">
      <c r="A68" s="237">
        <v>47</v>
      </c>
      <c r="B68" s="237" t="s">
        <v>229</v>
      </c>
      <c r="C68" s="301">
        <v>45906.376932870371</v>
      </c>
    </row>
    <row r="69" spans="1:3" x14ac:dyDescent="0.2">
      <c r="A69" s="237">
        <v>47</v>
      </c>
      <c r="B69" s="237" t="s">
        <v>229</v>
      </c>
      <c r="C69" s="301">
        <v>45906.585532407407</v>
      </c>
    </row>
    <row r="70" spans="1:3" x14ac:dyDescent="0.2">
      <c r="A70" s="237">
        <v>47</v>
      </c>
      <c r="B70" s="237" t="s">
        <v>229</v>
      </c>
      <c r="C70" s="301">
        <v>45908.37395833333</v>
      </c>
    </row>
    <row r="71" spans="1:3" x14ac:dyDescent="0.2">
      <c r="A71" s="237">
        <v>47</v>
      </c>
      <c r="B71" s="237" t="s">
        <v>229</v>
      </c>
      <c r="C71" s="301">
        <v>45908.781006944446</v>
      </c>
    </row>
    <row r="72" spans="1:3" x14ac:dyDescent="0.2">
      <c r="A72" s="237">
        <v>47</v>
      </c>
      <c r="B72" s="237" t="s">
        <v>229</v>
      </c>
      <c r="C72" s="301">
        <v>45909.378576388888</v>
      </c>
    </row>
    <row r="73" spans="1:3" x14ac:dyDescent="0.2">
      <c r="A73" s="237">
        <v>47</v>
      </c>
      <c r="B73" s="237" t="s">
        <v>229</v>
      </c>
      <c r="C73" s="301">
        <v>45909.378622685188</v>
      </c>
    </row>
    <row r="74" spans="1:3" x14ac:dyDescent="0.2">
      <c r="A74" s="237">
        <v>50</v>
      </c>
      <c r="B74" s="237" t="s">
        <v>228</v>
      </c>
      <c r="C74" s="301">
        <v>45901.207997685182</v>
      </c>
    </row>
    <row r="75" spans="1:3" x14ac:dyDescent="0.2">
      <c r="A75" s="237">
        <v>50</v>
      </c>
      <c r="B75" s="237" t="s">
        <v>228</v>
      </c>
      <c r="C75" s="301">
        <v>45901.962638888886</v>
      </c>
    </row>
    <row r="76" spans="1:3" x14ac:dyDescent="0.2">
      <c r="A76" s="237">
        <v>50</v>
      </c>
      <c r="B76" s="237" t="s">
        <v>228</v>
      </c>
      <c r="C76" s="301">
        <v>45902.202951388892</v>
      </c>
    </row>
    <row r="77" spans="1:3" x14ac:dyDescent="0.2">
      <c r="A77" s="237">
        <v>50</v>
      </c>
      <c r="B77" s="237" t="s">
        <v>228</v>
      </c>
      <c r="C77" s="301">
        <v>45902.978460648148</v>
      </c>
    </row>
    <row r="78" spans="1:3" x14ac:dyDescent="0.2">
      <c r="A78" s="237">
        <v>50</v>
      </c>
      <c r="B78" s="237" t="s">
        <v>228</v>
      </c>
      <c r="C78" s="301">
        <v>45903.215150462966</v>
      </c>
    </row>
    <row r="79" spans="1:3" x14ac:dyDescent="0.2">
      <c r="A79" s="237">
        <v>50</v>
      </c>
      <c r="B79" s="237" t="s">
        <v>228</v>
      </c>
      <c r="C79" s="301">
        <v>45903.967118055552</v>
      </c>
    </row>
    <row r="80" spans="1:3" x14ac:dyDescent="0.2">
      <c r="A80" s="237">
        <v>50</v>
      </c>
      <c r="B80" s="237" t="s">
        <v>228</v>
      </c>
      <c r="C80" s="301">
        <v>45903.995891203704</v>
      </c>
    </row>
    <row r="81" spans="1:3" x14ac:dyDescent="0.2">
      <c r="A81" s="237">
        <v>50</v>
      </c>
      <c r="B81" s="237" t="s">
        <v>228</v>
      </c>
      <c r="C81" s="301">
        <v>45904.207187499997</v>
      </c>
    </row>
    <row r="82" spans="1:3" x14ac:dyDescent="0.2">
      <c r="A82" s="237">
        <v>50</v>
      </c>
      <c r="B82" s="237" t="s">
        <v>228</v>
      </c>
      <c r="C82" s="301">
        <v>45904.959178240744</v>
      </c>
    </row>
    <row r="83" spans="1:3" x14ac:dyDescent="0.2">
      <c r="A83" s="237">
        <v>50</v>
      </c>
      <c r="B83" s="237" t="s">
        <v>228</v>
      </c>
      <c r="C83" s="301">
        <v>45905.217048611114</v>
      </c>
    </row>
    <row r="84" spans="1:3" x14ac:dyDescent="0.2">
      <c r="A84" s="237">
        <v>50</v>
      </c>
      <c r="B84" s="237" t="s">
        <v>228</v>
      </c>
      <c r="C84" s="301">
        <v>45905.986354166664</v>
      </c>
    </row>
    <row r="85" spans="1:3" x14ac:dyDescent="0.2">
      <c r="A85" s="237">
        <v>50</v>
      </c>
      <c r="B85" s="237" t="s">
        <v>228</v>
      </c>
      <c r="C85" s="301">
        <v>45906.214155092595</v>
      </c>
    </row>
    <row r="86" spans="1:3" x14ac:dyDescent="0.2">
      <c r="A86" s="237">
        <v>50</v>
      </c>
      <c r="B86" s="237" t="s">
        <v>228</v>
      </c>
      <c r="C86" s="301">
        <v>45906.955347222225</v>
      </c>
    </row>
    <row r="87" spans="1:3" x14ac:dyDescent="0.2">
      <c r="A87" s="237">
        <v>50</v>
      </c>
      <c r="B87" s="237" t="s">
        <v>228</v>
      </c>
      <c r="C87" s="301">
        <v>45907.203703703701</v>
      </c>
    </row>
    <row r="88" spans="1:3" x14ac:dyDescent="0.2">
      <c r="A88" s="237">
        <v>50</v>
      </c>
      <c r="B88" s="237" t="s">
        <v>228</v>
      </c>
      <c r="C88" s="301">
        <v>45908.014780092592</v>
      </c>
    </row>
    <row r="89" spans="1:3" x14ac:dyDescent="0.2">
      <c r="A89" s="237">
        <v>50</v>
      </c>
      <c r="B89" s="237" t="s">
        <v>228</v>
      </c>
      <c r="C89" s="301">
        <v>45908.226678240739</v>
      </c>
    </row>
    <row r="90" spans="1:3" x14ac:dyDescent="0.2">
      <c r="A90" s="237">
        <v>50</v>
      </c>
      <c r="B90" s="237" t="s">
        <v>228</v>
      </c>
      <c r="C90" s="301">
        <v>45908.998148148145</v>
      </c>
    </row>
    <row r="91" spans="1:3" x14ac:dyDescent="0.2">
      <c r="A91" s="237">
        <v>50</v>
      </c>
      <c r="B91" s="237" t="s">
        <v>228</v>
      </c>
      <c r="C91" s="301">
        <v>45909.201550925929</v>
      </c>
    </row>
    <row r="92" spans="1:3" x14ac:dyDescent="0.2">
      <c r="A92" s="237">
        <v>52</v>
      </c>
      <c r="B92" s="237" t="s">
        <v>233</v>
      </c>
      <c r="C92" s="301">
        <v>45901.860752314817</v>
      </c>
    </row>
    <row r="93" spans="1:3" x14ac:dyDescent="0.2">
      <c r="A93" s="237">
        <v>52</v>
      </c>
      <c r="B93" s="237" t="s">
        <v>233</v>
      </c>
      <c r="C93" s="301">
        <v>45902.276435185187</v>
      </c>
    </row>
    <row r="94" spans="1:3" x14ac:dyDescent="0.2">
      <c r="A94" s="237">
        <v>52</v>
      </c>
      <c r="B94" s="237" t="s">
        <v>233</v>
      </c>
      <c r="C94" s="301">
        <v>45902.77621527778</v>
      </c>
    </row>
    <row r="95" spans="1:3" x14ac:dyDescent="0.2">
      <c r="A95" s="237">
        <v>52</v>
      </c>
      <c r="B95" s="237" t="s">
        <v>233</v>
      </c>
      <c r="C95" s="301">
        <v>45903.278587962966</v>
      </c>
    </row>
    <row r="96" spans="1:3" x14ac:dyDescent="0.2">
      <c r="A96" s="237">
        <v>52</v>
      </c>
      <c r="B96" s="237" t="s">
        <v>233</v>
      </c>
      <c r="C96" s="301">
        <v>45903.749247685184</v>
      </c>
    </row>
    <row r="97" spans="1:3" x14ac:dyDescent="0.2">
      <c r="A97" s="237">
        <v>52</v>
      </c>
      <c r="B97" s="237" t="s">
        <v>233</v>
      </c>
      <c r="C97" s="301">
        <v>45904.346805555557</v>
      </c>
    </row>
    <row r="98" spans="1:3" x14ac:dyDescent="0.2">
      <c r="A98" s="237">
        <v>52</v>
      </c>
      <c r="B98" s="237" t="s">
        <v>233</v>
      </c>
      <c r="C98" s="301">
        <v>45904.821504629632</v>
      </c>
    </row>
    <row r="99" spans="1:3" x14ac:dyDescent="0.2">
      <c r="A99" s="237">
        <v>52</v>
      </c>
      <c r="B99" s="237" t="s">
        <v>233</v>
      </c>
      <c r="C99" s="301">
        <v>45905.368703703702</v>
      </c>
    </row>
    <row r="100" spans="1:3" x14ac:dyDescent="0.2">
      <c r="A100" s="237">
        <v>52</v>
      </c>
      <c r="B100" s="237" t="s">
        <v>233</v>
      </c>
      <c r="C100" s="301">
        <v>45905.805092592593</v>
      </c>
    </row>
    <row r="101" spans="1:3" x14ac:dyDescent="0.2">
      <c r="A101" s="237">
        <v>52</v>
      </c>
      <c r="B101" s="237" t="s">
        <v>233</v>
      </c>
      <c r="C101" s="301">
        <v>45906.885451388887</v>
      </c>
    </row>
    <row r="102" spans="1:3" x14ac:dyDescent="0.2">
      <c r="A102" s="237">
        <v>52</v>
      </c>
      <c r="B102" s="237" t="s">
        <v>233</v>
      </c>
      <c r="C102" s="301">
        <v>45907.528043981481</v>
      </c>
    </row>
    <row r="103" spans="1:3" x14ac:dyDescent="0.2">
      <c r="A103" s="237">
        <v>52</v>
      </c>
      <c r="B103" s="237" t="s">
        <v>233</v>
      </c>
      <c r="C103" s="301">
        <v>45908.785810185182</v>
      </c>
    </row>
    <row r="104" spans="1:3" x14ac:dyDescent="0.2">
      <c r="A104" s="237">
        <v>52</v>
      </c>
      <c r="B104" s="237" t="s">
        <v>233</v>
      </c>
      <c r="C104" s="301">
        <v>45909.410219907404</v>
      </c>
    </row>
    <row r="105" spans="1:3" x14ac:dyDescent="0.2">
      <c r="A105" s="237">
        <v>120</v>
      </c>
      <c r="B105" s="237" t="s">
        <v>238</v>
      </c>
      <c r="C105" s="301">
        <v>45901.246655092589</v>
      </c>
    </row>
    <row r="106" spans="1:3" x14ac:dyDescent="0.2">
      <c r="A106" s="237">
        <v>120</v>
      </c>
      <c r="B106" s="237" t="s">
        <v>238</v>
      </c>
      <c r="C106" s="301">
        <v>45901.848240740743</v>
      </c>
    </row>
    <row r="107" spans="1:3" x14ac:dyDescent="0.2">
      <c r="A107" s="237">
        <v>120</v>
      </c>
      <c r="B107" s="237" t="s">
        <v>238</v>
      </c>
      <c r="C107" s="301">
        <v>45902.292523148149</v>
      </c>
    </row>
    <row r="108" spans="1:3" x14ac:dyDescent="0.2">
      <c r="A108" s="237">
        <v>120</v>
      </c>
      <c r="B108" s="237" t="s">
        <v>238</v>
      </c>
      <c r="C108" s="301">
        <v>45902.750810185185</v>
      </c>
    </row>
    <row r="109" spans="1:3" x14ac:dyDescent="0.2">
      <c r="A109" s="237">
        <v>120</v>
      </c>
      <c r="B109" s="237" t="s">
        <v>238</v>
      </c>
      <c r="C109" s="301">
        <v>45903.274201388886</v>
      </c>
    </row>
    <row r="110" spans="1:3" x14ac:dyDescent="0.2">
      <c r="A110" s="237">
        <v>120</v>
      </c>
      <c r="B110" s="237" t="s">
        <v>238</v>
      </c>
      <c r="C110" s="301">
        <v>45903.748807870368</v>
      </c>
    </row>
    <row r="111" spans="1:3" x14ac:dyDescent="0.2">
      <c r="A111" s="237">
        <v>120</v>
      </c>
      <c r="B111" s="237" t="s">
        <v>238</v>
      </c>
      <c r="C111" s="301">
        <v>45904.287361111114</v>
      </c>
    </row>
    <row r="112" spans="1:3" x14ac:dyDescent="0.2">
      <c r="A112" s="237">
        <v>120</v>
      </c>
      <c r="B112" s="237" t="s">
        <v>238</v>
      </c>
      <c r="C112" s="301">
        <v>45904.816620370373</v>
      </c>
    </row>
    <row r="113" spans="1:3" x14ac:dyDescent="0.2">
      <c r="A113" s="237">
        <v>120</v>
      </c>
      <c r="B113" s="237" t="s">
        <v>238</v>
      </c>
      <c r="C113" s="301">
        <v>45905.29488425926</v>
      </c>
    </row>
    <row r="114" spans="1:3" x14ac:dyDescent="0.2">
      <c r="A114" s="237">
        <v>120</v>
      </c>
      <c r="B114" s="237" t="s">
        <v>238</v>
      </c>
      <c r="C114" s="301">
        <v>45905.756979166668</v>
      </c>
    </row>
    <row r="115" spans="1:3" x14ac:dyDescent="0.2">
      <c r="A115" s="237">
        <v>120</v>
      </c>
      <c r="B115" s="237" t="s">
        <v>238</v>
      </c>
      <c r="C115" s="301">
        <v>45906.273668981485</v>
      </c>
    </row>
    <row r="116" spans="1:3" x14ac:dyDescent="0.2">
      <c r="A116" s="237">
        <v>120</v>
      </c>
      <c r="B116" s="237" t="s">
        <v>238</v>
      </c>
      <c r="C116" s="301">
        <v>45908.248240740744</v>
      </c>
    </row>
    <row r="117" spans="1:3" x14ac:dyDescent="0.2">
      <c r="A117" s="237">
        <v>120</v>
      </c>
      <c r="B117" s="237" t="s">
        <v>238</v>
      </c>
      <c r="C117" s="301">
        <v>45908.749606481484</v>
      </c>
    </row>
    <row r="118" spans="1:3" x14ac:dyDescent="0.2">
      <c r="A118" s="237">
        <v>120</v>
      </c>
      <c r="B118" s="237" t="s">
        <v>238</v>
      </c>
      <c r="C118" s="301">
        <v>45909.280972222223</v>
      </c>
    </row>
    <row r="119" spans="1:3" x14ac:dyDescent="0.2">
      <c r="A119" s="237">
        <v>125</v>
      </c>
      <c r="B119" s="237" t="s">
        <v>231</v>
      </c>
      <c r="C119" s="301">
        <v>45901.309814814813</v>
      </c>
    </row>
    <row r="120" spans="1:3" x14ac:dyDescent="0.2">
      <c r="A120" s="237">
        <v>125</v>
      </c>
      <c r="B120" s="237" t="s">
        <v>231</v>
      </c>
      <c r="C120" s="301">
        <v>45902.31150462963</v>
      </c>
    </row>
    <row r="121" spans="1:3" x14ac:dyDescent="0.2">
      <c r="A121" s="237">
        <v>125</v>
      </c>
      <c r="B121" s="237" t="s">
        <v>231</v>
      </c>
      <c r="C121" s="301">
        <v>45904.359849537039</v>
      </c>
    </row>
    <row r="122" spans="1:3" x14ac:dyDescent="0.2">
      <c r="A122" s="237">
        <v>125</v>
      </c>
      <c r="B122" s="237" t="s">
        <v>231</v>
      </c>
      <c r="C122" s="301">
        <v>45909.368344907409</v>
      </c>
    </row>
    <row r="123" spans="1:3" x14ac:dyDescent="0.2">
      <c r="A123" s="237">
        <v>139</v>
      </c>
      <c r="B123" s="237" t="s">
        <v>239</v>
      </c>
      <c r="C123" s="301">
        <v>45901.284699074073</v>
      </c>
    </row>
    <row r="124" spans="1:3" x14ac:dyDescent="0.2">
      <c r="A124" s="237">
        <v>139</v>
      </c>
      <c r="B124" s="237" t="s">
        <v>239</v>
      </c>
      <c r="C124" s="301">
        <v>45902.279120370367</v>
      </c>
    </row>
    <row r="125" spans="1:3" x14ac:dyDescent="0.2">
      <c r="A125" s="237">
        <v>139</v>
      </c>
      <c r="B125" s="237" t="s">
        <v>239</v>
      </c>
      <c r="C125" s="301">
        <v>45903.280636574076</v>
      </c>
    </row>
    <row r="126" spans="1:3" x14ac:dyDescent="0.2">
      <c r="A126" s="237">
        <v>139</v>
      </c>
      <c r="B126" s="237" t="s">
        <v>239</v>
      </c>
      <c r="C126" s="301">
        <v>45903.913969907408</v>
      </c>
    </row>
    <row r="127" spans="1:3" x14ac:dyDescent="0.2">
      <c r="A127" s="237">
        <v>139</v>
      </c>
      <c r="B127" s="237" t="s">
        <v>239</v>
      </c>
      <c r="C127" s="301">
        <v>45904.289641203701</v>
      </c>
    </row>
    <row r="128" spans="1:3" x14ac:dyDescent="0.2">
      <c r="A128" s="237">
        <v>139</v>
      </c>
      <c r="B128" s="237" t="s">
        <v>239</v>
      </c>
      <c r="C128" s="301">
        <v>45905.297488425924</v>
      </c>
    </row>
    <row r="129" spans="1:3" x14ac:dyDescent="0.2">
      <c r="A129" s="237">
        <v>139</v>
      </c>
      <c r="B129" s="237" t="s">
        <v>239</v>
      </c>
      <c r="C129" s="301">
        <v>45905.815925925926</v>
      </c>
    </row>
    <row r="130" spans="1:3" x14ac:dyDescent="0.2">
      <c r="A130" s="237">
        <v>139</v>
      </c>
      <c r="B130" s="237" t="s">
        <v>239</v>
      </c>
      <c r="C130" s="301">
        <v>45906.28638888889</v>
      </c>
    </row>
    <row r="131" spans="1:3" x14ac:dyDescent="0.2">
      <c r="A131" s="237">
        <v>139</v>
      </c>
      <c r="B131" s="237" t="s">
        <v>239</v>
      </c>
      <c r="C131" s="301">
        <v>45906.836851851855</v>
      </c>
    </row>
    <row r="132" spans="1:3" x14ac:dyDescent="0.2">
      <c r="A132" s="237">
        <v>139</v>
      </c>
      <c r="B132" s="237" t="s">
        <v>239</v>
      </c>
      <c r="C132" s="301">
        <v>45907.323009259257</v>
      </c>
    </row>
    <row r="133" spans="1:3" x14ac:dyDescent="0.2">
      <c r="A133" s="237">
        <v>139</v>
      </c>
      <c r="B133" s="237" t="s">
        <v>239</v>
      </c>
      <c r="C133" s="301">
        <v>45907.990624999999</v>
      </c>
    </row>
    <row r="134" spans="1:3" x14ac:dyDescent="0.2">
      <c r="A134" s="237">
        <v>139</v>
      </c>
      <c r="B134" s="237" t="s">
        <v>239</v>
      </c>
      <c r="C134" s="301">
        <v>45908.274930555555</v>
      </c>
    </row>
    <row r="135" spans="1:3" x14ac:dyDescent="0.2">
      <c r="A135" s="237">
        <v>139</v>
      </c>
      <c r="B135" s="237" t="s">
        <v>239</v>
      </c>
      <c r="C135" s="301">
        <v>45909.281539351854</v>
      </c>
    </row>
    <row r="136" spans="1:3" x14ac:dyDescent="0.2">
      <c r="A136" s="237">
        <v>159</v>
      </c>
      <c r="B136" s="237" t="s">
        <v>232</v>
      </c>
      <c r="C136" s="301">
        <v>45901.37300925926</v>
      </c>
    </row>
    <row r="137" spans="1:3" x14ac:dyDescent="0.2">
      <c r="A137" s="237">
        <v>159</v>
      </c>
      <c r="B137" s="237" t="s">
        <v>232</v>
      </c>
      <c r="C137" s="301">
        <v>45901.77815972222</v>
      </c>
    </row>
    <row r="138" spans="1:3" x14ac:dyDescent="0.2">
      <c r="A138" s="237">
        <v>159</v>
      </c>
      <c r="B138" s="237" t="s">
        <v>232</v>
      </c>
      <c r="C138" s="301">
        <v>45902.375462962962</v>
      </c>
    </row>
    <row r="139" spans="1:3" x14ac:dyDescent="0.2">
      <c r="A139" s="237">
        <v>159</v>
      </c>
      <c r="B139" s="237" t="s">
        <v>232</v>
      </c>
      <c r="C139" s="301">
        <v>45902.750891203701</v>
      </c>
    </row>
    <row r="140" spans="1:3" x14ac:dyDescent="0.2">
      <c r="A140" s="237">
        <v>159</v>
      </c>
      <c r="B140" s="237" t="s">
        <v>232</v>
      </c>
      <c r="C140" s="301">
        <v>45902.750925925924</v>
      </c>
    </row>
    <row r="141" spans="1:3" x14ac:dyDescent="0.2">
      <c r="A141" s="237">
        <v>159</v>
      </c>
      <c r="B141" s="237" t="s">
        <v>232</v>
      </c>
      <c r="C141" s="301">
        <v>45903.410081018519</v>
      </c>
    </row>
    <row r="142" spans="1:3" x14ac:dyDescent="0.2">
      <c r="A142" s="237">
        <v>159</v>
      </c>
      <c r="B142" s="237" t="s">
        <v>232</v>
      </c>
      <c r="C142" s="301">
        <v>45903.717743055553</v>
      </c>
    </row>
    <row r="143" spans="1:3" x14ac:dyDescent="0.2">
      <c r="A143" s="237">
        <v>159</v>
      </c>
      <c r="B143" s="237" t="s">
        <v>232</v>
      </c>
      <c r="C143" s="301">
        <v>45903.740057870367</v>
      </c>
    </row>
    <row r="144" spans="1:3" x14ac:dyDescent="0.2">
      <c r="A144" s="237">
        <v>159</v>
      </c>
      <c r="B144" s="237" t="s">
        <v>232</v>
      </c>
      <c r="C144" s="301">
        <v>45908.373252314814</v>
      </c>
    </row>
    <row r="145" spans="1:3" x14ac:dyDescent="0.2">
      <c r="A145" s="237">
        <v>159</v>
      </c>
      <c r="B145" s="237" t="s">
        <v>232</v>
      </c>
      <c r="C145" s="301">
        <v>45908.750752314816</v>
      </c>
    </row>
    <row r="146" spans="1:3" x14ac:dyDescent="0.2">
      <c r="A146" s="237">
        <v>159</v>
      </c>
      <c r="B146" s="237" t="s">
        <v>232</v>
      </c>
      <c r="C146" s="301">
        <v>45909.375590277778</v>
      </c>
    </row>
    <row r="147" spans="1:3" x14ac:dyDescent="0.2">
      <c r="A147" s="237">
        <v>159</v>
      </c>
      <c r="B147" s="237" t="s">
        <v>232</v>
      </c>
      <c r="C147" s="301">
        <v>45909.375625000001</v>
      </c>
    </row>
    <row r="148" spans="1:3" x14ac:dyDescent="0.2">
      <c r="A148" s="237">
        <v>170</v>
      </c>
      <c r="B148" s="237" t="s">
        <v>230</v>
      </c>
      <c r="C148" s="301">
        <v>45901.222870370373</v>
      </c>
    </row>
    <row r="149" spans="1:3" x14ac:dyDescent="0.2">
      <c r="A149" s="237">
        <v>170</v>
      </c>
      <c r="B149" s="237" t="s">
        <v>230</v>
      </c>
      <c r="C149" s="301">
        <v>45903.208819444444</v>
      </c>
    </row>
    <row r="150" spans="1:3" x14ac:dyDescent="0.2">
      <c r="A150" s="237">
        <v>170</v>
      </c>
      <c r="B150" s="237" t="s">
        <v>230</v>
      </c>
      <c r="C150" s="301">
        <v>45905.224872685183</v>
      </c>
    </row>
    <row r="151" spans="1:3" x14ac:dyDescent="0.2">
      <c r="A151" s="237">
        <v>170</v>
      </c>
      <c r="B151" s="237" t="s">
        <v>230</v>
      </c>
      <c r="C151" s="301">
        <v>45909.288761574076</v>
      </c>
    </row>
    <row r="152" spans="1:3" x14ac:dyDescent="0.2">
      <c r="A152" s="237">
        <v>180</v>
      </c>
      <c r="B152" s="237" t="s">
        <v>241</v>
      </c>
      <c r="C152" s="301">
        <v>45901.289560185185</v>
      </c>
    </row>
    <row r="153" spans="1:3" x14ac:dyDescent="0.2">
      <c r="A153" s="237">
        <v>180</v>
      </c>
      <c r="B153" s="237" t="s">
        <v>241</v>
      </c>
      <c r="C153" s="301">
        <v>45901.848449074074</v>
      </c>
    </row>
    <row r="154" spans="1:3" x14ac:dyDescent="0.2">
      <c r="A154" s="237">
        <v>180</v>
      </c>
      <c r="B154" s="237" t="s">
        <v>241</v>
      </c>
      <c r="C154" s="301">
        <v>45902.298854166664</v>
      </c>
    </row>
    <row r="155" spans="1:3" x14ac:dyDescent="0.2">
      <c r="A155" s="237">
        <v>180</v>
      </c>
      <c r="B155" s="237" t="s">
        <v>241</v>
      </c>
      <c r="C155" s="301">
        <v>45902.750509259262</v>
      </c>
    </row>
    <row r="156" spans="1:3" x14ac:dyDescent="0.2">
      <c r="A156" s="237">
        <v>180</v>
      </c>
      <c r="B156" s="237" t="s">
        <v>241</v>
      </c>
      <c r="C156" s="301">
        <v>45903.284270833334</v>
      </c>
    </row>
    <row r="157" spans="1:3" x14ac:dyDescent="0.2">
      <c r="A157" s="237">
        <v>180</v>
      </c>
      <c r="B157" s="237" t="s">
        <v>241</v>
      </c>
      <c r="C157" s="301">
        <v>45903.748738425929</v>
      </c>
    </row>
    <row r="158" spans="1:3" x14ac:dyDescent="0.2">
      <c r="A158" s="237">
        <v>180</v>
      </c>
      <c r="B158" s="237" t="s">
        <v>241</v>
      </c>
      <c r="C158" s="301">
        <v>45904.299490740741</v>
      </c>
    </row>
    <row r="159" spans="1:3" x14ac:dyDescent="0.2">
      <c r="A159" s="237">
        <v>180</v>
      </c>
      <c r="B159" s="237" t="s">
        <v>241</v>
      </c>
      <c r="C159" s="301">
        <v>45904.749386574076</v>
      </c>
    </row>
    <row r="160" spans="1:3" x14ac:dyDescent="0.2">
      <c r="A160" s="237">
        <v>180</v>
      </c>
      <c r="B160" s="237" t="s">
        <v>241</v>
      </c>
      <c r="C160" s="301">
        <v>45905.291932870372</v>
      </c>
    </row>
    <row r="161" spans="1:3" x14ac:dyDescent="0.2">
      <c r="A161" s="237">
        <v>180</v>
      </c>
      <c r="B161" s="237" t="s">
        <v>241</v>
      </c>
      <c r="C161" s="301">
        <v>45905.775949074072</v>
      </c>
    </row>
    <row r="162" spans="1:3" x14ac:dyDescent="0.2">
      <c r="A162" s="237">
        <v>180</v>
      </c>
      <c r="B162" s="237" t="s">
        <v>241</v>
      </c>
      <c r="C162" s="301">
        <v>45906.299074074072</v>
      </c>
    </row>
    <row r="163" spans="1:3" x14ac:dyDescent="0.2">
      <c r="A163" s="237">
        <v>180</v>
      </c>
      <c r="B163" s="237" t="s">
        <v>241</v>
      </c>
      <c r="C163" s="301">
        <v>45906.299108796295</v>
      </c>
    </row>
    <row r="164" spans="1:3" x14ac:dyDescent="0.2">
      <c r="A164" s="237">
        <v>180</v>
      </c>
      <c r="B164" s="237" t="s">
        <v>241</v>
      </c>
      <c r="C164" s="301">
        <v>45906.542141203703</v>
      </c>
    </row>
    <row r="165" spans="1:3" x14ac:dyDescent="0.2">
      <c r="A165" s="237">
        <v>180</v>
      </c>
      <c r="B165" s="237" t="s">
        <v>241</v>
      </c>
      <c r="C165" s="301">
        <v>45908.297060185185</v>
      </c>
    </row>
    <row r="166" spans="1:3" x14ac:dyDescent="0.2">
      <c r="A166" s="237">
        <v>180</v>
      </c>
      <c r="B166" s="237" t="s">
        <v>241</v>
      </c>
      <c r="C166" s="301">
        <v>45908.749548611115</v>
      </c>
    </row>
    <row r="167" spans="1:3" x14ac:dyDescent="0.2">
      <c r="A167" s="237">
        <v>180</v>
      </c>
      <c r="B167" s="237" t="s">
        <v>241</v>
      </c>
      <c r="C167" s="301">
        <v>45909.294571759259</v>
      </c>
    </row>
    <row r="168" spans="1:3" x14ac:dyDescent="0.2">
      <c r="A168" s="237">
        <v>184</v>
      </c>
      <c r="B168" s="237" t="s">
        <v>242</v>
      </c>
      <c r="C168" s="301">
        <v>45901.225682870368</v>
      </c>
    </row>
    <row r="169" spans="1:3" x14ac:dyDescent="0.2">
      <c r="A169" s="237">
        <v>184</v>
      </c>
      <c r="B169" s="237" t="s">
        <v>242</v>
      </c>
      <c r="C169" s="301">
        <v>45901.850011574075</v>
      </c>
    </row>
    <row r="170" spans="1:3" x14ac:dyDescent="0.2">
      <c r="A170" s="237">
        <v>184</v>
      </c>
      <c r="B170" s="237" t="s">
        <v>242</v>
      </c>
      <c r="C170" s="301">
        <v>45902.260254629633</v>
      </c>
    </row>
    <row r="171" spans="1:3" x14ac:dyDescent="0.2">
      <c r="A171" s="237">
        <v>184</v>
      </c>
      <c r="B171" s="237" t="s">
        <v>242</v>
      </c>
      <c r="C171" s="301">
        <v>45902.758784722224</v>
      </c>
    </row>
    <row r="172" spans="1:3" x14ac:dyDescent="0.2">
      <c r="A172" s="237">
        <v>184</v>
      </c>
      <c r="B172" s="237" t="s">
        <v>242</v>
      </c>
      <c r="C172" s="301">
        <v>45903.275902777779</v>
      </c>
    </row>
    <row r="173" spans="1:3" x14ac:dyDescent="0.2">
      <c r="A173" s="237">
        <v>184</v>
      </c>
      <c r="B173" s="237" t="s">
        <v>242</v>
      </c>
      <c r="C173" s="301">
        <v>45903.79105324074</v>
      </c>
    </row>
    <row r="174" spans="1:3" x14ac:dyDescent="0.2">
      <c r="A174" s="237">
        <v>184</v>
      </c>
      <c r="B174" s="237" t="s">
        <v>242</v>
      </c>
      <c r="C174" s="301">
        <v>45904.293680555558</v>
      </c>
    </row>
    <row r="175" spans="1:3" x14ac:dyDescent="0.2">
      <c r="A175" s="237">
        <v>184</v>
      </c>
      <c r="B175" s="237" t="s">
        <v>242</v>
      </c>
      <c r="C175" s="301">
        <v>45904.815578703703</v>
      </c>
    </row>
    <row r="176" spans="1:3" x14ac:dyDescent="0.2">
      <c r="A176" s="237">
        <v>184</v>
      </c>
      <c r="B176" s="237" t="s">
        <v>242</v>
      </c>
      <c r="C176" s="301">
        <v>45905.297673611109</v>
      </c>
    </row>
    <row r="177" spans="1:3" x14ac:dyDescent="0.2">
      <c r="A177" s="237">
        <v>184</v>
      </c>
      <c r="B177" s="237" t="s">
        <v>242</v>
      </c>
      <c r="C177" s="301">
        <v>45905.816064814811</v>
      </c>
    </row>
    <row r="178" spans="1:3" x14ac:dyDescent="0.2">
      <c r="A178" s="237">
        <v>184</v>
      </c>
      <c r="B178" s="237" t="s">
        <v>242</v>
      </c>
      <c r="C178" s="301">
        <v>45906.288287037038</v>
      </c>
    </row>
    <row r="179" spans="1:3" x14ac:dyDescent="0.2">
      <c r="A179" s="237">
        <v>184</v>
      </c>
      <c r="B179" s="237" t="s">
        <v>242</v>
      </c>
      <c r="C179" s="301">
        <v>45906.882256944446</v>
      </c>
    </row>
    <row r="180" spans="1:3" x14ac:dyDescent="0.2">
      <c r="A180" s="237">
        <v>184</v>
      </c>
      <c r="B180" s="237" t="s">
        <v>242</v>
      </c>
      <c r="C180" s="301">
        <v>45907.284513888888</v>
      </c>
    </row>
    <row r="181" spans="1:3" x14ac:dyDescent="0.2">
      <c r="A181" s="237">
        <v>184</v>
      </c>
      <c r="B181" s="237" t="s">
        <v>242</v>
      </c>
      <c r="C181" s="301">
        <v>45908.283182870371</v>
      </c>
    </row>
    <row r="182" spans="1:3" x14ac:dyDescent="0.2">
      <c r="A182" s="237">
        <v>184</v>
      </c>
      <c r="B182" s="237" t="s">
        <v>242</v>
      </c>
      <c r="C182" s="301">
        <v>45909.270231481481</v>
      </c>
    </row>
    <row r="183" spans="1:3" x14ac:dyDescent="0.2">
      <c r="A183" s="237">
        <v>186</v>
      </c>
      <c r="B183" s="237" t="s">
        <v>245</v>
      </c>
      <c r="C183" s="301">
        <v>45901.239618055559</v>
      </c>
    </row>
    <row r="184" spans="1:3" x14ac:dyDescent="0.2">
      <c r="A184" s="237">
        <v>186</v>
      </c>
      <c r="B184" s="237" t="s">
        <v>245</v>
      </c>
      <c r="C184" s="301">
        <v>45901.833692129629</v>
      </c>
    </row>
    <row r="185" spans="1:3" x14ac:dyDescent="0.2">
      <c r="A185" s="237">
        <v>186</v>
      </c>
      <c r="B185" s="237" t="s">
        <v>245</v>
      </c>
      <c r="C185" s="301">
        <v>45902.292650462965</v>
      </c>
    </row>
    <row r="186" spans="1:3" x14ac:dyDescent="0.2">
      <c r="A186" s="237">
        <v>186</v>
      </c>
      <c r="B186" s="237" t="s">
        <v>245</v>
      </c>
      <c r="C186" s="301">
        <v>45902.752870370372</v>
      </c>
    </row>
    <row r="187" spans="1:3" x14ac:dyDescent="0.2">
      <c r="A187" s="237">
        <v>186</v>
      </c>
      <c r="B187" s="237" t="s">
        <v>245</v>
      </c>
      <c r="C187" s="301">
        <v>45902.752916666665</v>
      </c>
    </row>
    <row r="188" spans="1:3" x14ac:dyDescent="0.2">
      <c r="A188" s="237">
        <v>186</v>
      </c>
      <c r="B188" s="237" t="s">
        <v>245</v>
      </c>
      <c r="C188" s="301">
        <v>45903.28943287037</v>
      </c>
    </row>
    <row r="189" spans="1:3" x14ac:dyDescent="0.2">
      <c r="A189" s="237">
        <v>186</v>
      </c>
      <c r="B189" s="237" t="s">
        <v>245</v>
      </c>
      <c r="C189" s="301">
        <v>45903.289479166669</v>
      </c>
    </row>
    <row r="190" spans="1:3" x14ac:dyDescent="0.2">
      <c r="A190" s="237">
        <v>186</v>
      </c>
      <c r="B190" s="237" t="s">
        <v>245</v>
      </c>
      <c r="C190" s="301">
        <v>45903.289537037039</v>
      </c>
    </row>
    <row r="191" spans="1:3" x14ac:dyDescent="0.2">
      <c r="A191" s="237">
        <v>186</v>
      </c>
      <c r="B191" s="237" t="s">
        <v>245</v>
      </c>
      <c r="C191" s="301">
        <v>45903.769988425927</v>
      </c>
    </row>
    <row r="192" spans="1:3" x14ac:dyDescent="0.2">
      <c r="A192" s="237">
        <v>186</v>
      </c>
      <c r="B192" s="237" t="s">
        <v>245</v>
      </c>
      <c r="C192" s="301">
        <v>45903.77003472222</v>
      </c>
    </row>
    <row r="193" spans="1:3" x14ac:dyDescent="0.2">
      <c r="A193" s="237">
        <v>186</v>
      </c>
      <c r="B193" s="237" t="s">
        <v>245</v>
      </c>
      <c r="C193" s="301">
        <v>45904.296724537038</v>
      </c>
    </row>
    <row r="194" spans="1:3" x14ac:dyDescent="0.2">
      <c r="A194" s="237">
        <v>186</v>
      </c>
      <c r="B194" s="237" t="s">
        <v>245</v>
      </c>
      <c r="C194" s="301">
        <v>45904.296759259261</v>
      </c>
    </row>
    <row r="195" spans="1:3" x14ac:dyDescent="0.2">
      <c r="A195" s="237">
        <v>186</v>
      </c>
      <c r="B195" s="237" t="s">
        <v>245</v>
      </c>
      <c r="C195" s="301">
        <v>45904.296817129631</v>
      </c>
    </row>
    <row r="196" spans="1:3" x14ac:dyDescent="0.2">
      <c r="A196" s="237">
        <v>186</v>
      </c>
      <c r="B196" s="237" t="s">
        <v>245</v>
      </c>
      <c r="C196" s="301">
        <v>45904.819074074076</v>
      </c>
    </row>
    <row r="197" spans="1:3" x14ac:dyDescent="0.2">
      <c r="A197" s="237">
        <v>186</v>
      </c>
      <c r="B197" s="237" t="s">
        <v>245</v>
      </c>
      <c r="C197" s="301">
        <v>45904.819120370368</v>
      </c>
    </row>
    <row r="198" spans="1:3" x14ac:dyDescent="0.2">
      <c r="A198" s="237">
        <v>186</v>
      </c>
      <c r="B198" s="237" t="s">
        <v>245</v>
      </c>
      <c r="C198" s="301">
        <v>45905.296307870369</v>
      </c>
    </row>
    <row r="199" spans="1:3" x14ac:dyDescent="0.2">
      <c r="A199" s="237">
        <v>186</v>
      </c>
      <c r="B199" s="237" t="s">
        <v>245</v>
      </c>
      <c r="C199" s="301">
        <v>45905.772719907407</v>
      </c>
    </row>
    <row r="200" spans="1:3" x14ac:dyDescent="0.2">
      <c r="A200" s="237">
        <v>186</v>
      </c>
      <c r="B200" s="237" t="s">
        <v>245</v>
      </c>
      <c r="C200" s="301">
        <v>45905.772766203707</v>
      </c>
    </row>
    <row r="201" spans="1:3" x14ac:dyDescent="0.2">
      <c r="A201" s="237">
        <v>186</v>
      </c>
      <c r="B201" s="237" t="s">
        <v>245</v>
      </c>
      <c r="C201" s="301">
        <v>45905.772800925923</v>
      </c>
    </row>
    <row r="202" spans="1:3" x14ac:dyDescent="0.2">
      <c r="A202" s="237">
        <v>186</v>
      </c>
      <c r="B202" s="237" t="s">
        <v>245</v>
      </c>
      <c r="C202" s="301">
        <v>45907.603159722225</v>
      </c>
    </row>
    <row r="203" spans="1:3" x14ac:dyDescent="0.2">
      <c r="A203" s="237">
        <v>186</v>
      </c>
      <c r="B203" s="237" t="s">
        <v>245</v>
      </c>
      <c r="C203" s="301">
        <v>45907.990428240744</v>
      </c>
    </row>
    <row r="204" spans="1:3" x14ac:dyDescent="0.2">
      <c r="A204" s="237">
        <v>186</v>
      </c>
      <c r="B204" s="237" t="s">
        <v>245</v>
      </c>
      <c r="C204" s="301">
        <v>45908.275196759256</v>
      </c>
    </row>
    <row r="205" spans="1:3" x14ac:dyDescent="0.2">
      <c r="A205" s="237">
        <v>186</v>
      </c>
      <c r="B205" s="237" t="s">
        <v>245</v>
      </c>
      <c r="C205" s="301">
        <v>45908.275219907409</v>
      </c>
    </row>
    <row r="206" spans="1:3" x14ac:dyDescent="0.2">
      <c r="A206" s="237">
        <v>186</v>
      </c>
      <c r="B206" s="237" t="s">
        <v>245</v>
      </c>
      <c r="C206" s="301">
        <v>45908.777650462966</v>
      </c>
    </row>
    <row r="207" spans="1:3" x14ac:dyDescent="0.2">
      <c r="A207" s="237">
        <v>186</v>
      </c>
      <c r="B207" s="237" t="s">
        <v>245</v>
      </c>
      <c r="C207" s="301">
        <v>45909.285856481481</v>
      </c>
    </row>
    <row r="208" spans="1:3" x14ac:dyDescent="0.2">
      <c r="A208" s="237">
        <v>186</v>
      </c>
      <c r="B208" s="237" t="s">
        <v>245</v>
      </c>
      <c r="C208" s="301">
        <v>45909.285879629628</v>
      </c>
    </row>
    <row r="209" spans="1:3" x14ac:dyDescent="0.2">
      <c r="A209" s="237">
        <v>194</v>
      </c>
      <c r="B209" s="237" t="s">
        <v>235</v>
      </c>
      <c r="C209" s="301">
        <v>45903.334826388891</v>
      </c>
    </row>
    <row r="210" spans="1:3" x14ac:dyDescent="0.2">
      <c r="A210" s="237">
        <v>194</v>
      </c>
      <c r="B210" s="237" t="s">
        <v>235</v>
      </c>
      <c r="C210" s="301">
        <v>45903.810879629629</v>
      </c>
    </row>
    <row r="211" spans="1:3" x14ac:dyDescent="0.2">
      <c r="A211" s="237">
        <v>194</v>
      </c>
      <c r="B211" s="237" t="s">
        <v>235</v>
      </c>
      <c r="C211" s="301">
        <v>45904.338206018518</v>
      </c>
    </row>
    <row r="212" spans="1:3" x14ac:dyDescent="0.2">
      <c r="A212" s="237">
        <v>194</v>
      </c>
      <c r="B212" s="237" t="s">
        <v>235</v>
      </c>
      <c r="C212" s="301">
        <v>45905.332766203705</v>
      </c>
    </row>
    <row r="213" spans="1:3" x14ac:dyDescent="0.2">
      <c r="A213" s="237">
        <v>194</v>
      </c>
      <c r="B213" s="237" t="s">
        <v>235</v>
      </c>
      <c r="C213" s="301">
        <v>45905.876134259262</v>
      </c>
    </row>
    <row r="214" spans="1:3" x14ac:dyDescent="0.2">
      <c r="A214" s="237">
        <v>194</v>
      </c>
      <c r="B214" s="237" t="s">
        <v>235</v>
      </c>
      <c r="C214" s="301">
        <v>45906.338495370372</v>
      </c>
    </row>
    <row r="215" spans="1:3" x14ac:dyDescent="0.2">
      <c r="A215" s="237">
        <v>194</v>
      </c>
      <c r="B215" s="237" t="s">
        <v>235</v>
      </c>
      <c r="C215" s="301">
        <v>45908.330300925925</v>
      </c>
    </row>
    <row r="216" spans="1:3" x14ac:dyDescent="0.2">
      <c r="A216" s="237">
        <v>194</v>
      </c>
      <c r="B216" s="237" t="s">
        <v>235</v>
      </c>
      <c r="C216" s="301">
        <v>45909.33666666667</v>
      </c>
    </row>
    <row r="217" spans="1:3" x14ac:dyDescent="0.2">
      <c r="A217" s="237">
        <v>195</v>
      </c>
      <c r="B217" s="237" t="s">
        <v>243</v>
      </c>
      <c r="C217" s="301">
        <v>45901.774016203701</v>
      </c>
    </row>
    <row r="218" spans="1:3" x14ac:dyDescent="0.2">
      <c r="A218" s="237">
        <v>195</v>
      </c>
      <c r="B218" s="237" t="s">
        <v>243</v>
      </c>
      <c r="C218" s="301">
        <v>45902.288587962961</v>
      </c>
    </row>
    <row r="219" spans="1:3" x14ac:dyDescent="0.2">
      <c r="A219" s="237">
        <v>195</v>
      </c>
      <c r="B219" s="237" t="s">
        <v>243</v>
      </c>
      <c r="C219" s="301">
        <v>45902.84165509259</v>
      </c>
    </row>
    <row r="220" spans="1:3" x14ac:dyDescent="0.2">
      <c r="A220" s="237">
        <v>195</v>
      </c>
      <c r="B220" s="237" t="s">
        <v>243</v>
      </c>
      <c r="C220" s="301">
        <v>45903.787627314814</v>
      </c>
    </row>
    <row r="221" spans="1:3" x14ac:dyDescent="0.2">
      <c r="A221" s="237">
        <v>195</v>
      </c>
      <c r="B221" s="237" t="s">
        <v>243</v>
      </c>
      <c r="C221" s="301">
        <v>45904.287557870368</v>
      </c>
    </row>
    <row r="222" spans="1:3" x14ac:dyDescent="0.2">
      <c r="A222" s="237">
        <v>195</v>
      </c>
      <c r="B222" s="237" t="s">
        <v>243</v>
      </c>
      <c r="C222" s="301">
        <v>45904.791527777779</v>
      </c>
    </row>
    <row r="223" spans="1:3" x14ac:dyDescent="0.2">
      <c r="A223" s="237">
        <v>195</v>
      </c>
      <c r="B223" s="237" t="s">
        <v>243</v>
      </c>
      <c r="C223" s="301">
        <v>45906.301631944443</v>
      </c>
    </row>
    <row r="224" spans="1:3" x14ac:dyDescent="0.2">
      <c r="A224" s="237">
        <v>195</v>
      </c>
      <c r="B224" s="237" t="s">
        <v>243</v>
      </c>
      <c r="C224" s="301">
        <v>45907.296099537038</v>
      </c>
    </row>
    <row r="225" spans="1:3" x14ac:dyDescent="0.2">
      <c r="A225" s="237">
        <v>195</v>
      </c>
      <c r="B225" s="237" t="s">
        <v>243</v>
      </c>
      <c r="C225" s="301">
        <v>45909.292662037034</v>
      </c>
    </row>
    <row r="226" spans="1:3" x14ac:dyDescent="0.2">
      <c r="A226" s="237">
        <v>196</v>
      </c>
      <c r="B226" s="237" t="s">
        <v>234</v>
      </c>
      <c r="C226" s="301">
        <v>45901.341423611113</v>
      </c>
    </row>
    <row r="227" spans="1:3" x14ac:dyDescent="0.2">
      <c r="A227" s="237">
        <v>196</v>
      </c>
      <c r="B227" s="237" t="s">
        <v>234</v>
      </c>
      <c r="C227" s="301">
        <v>45901.938136574077</v>
      </c>
    </row>
    <row r="228" spans="1:3" x14ac:dyDescent="0.2">
      <c r="A228" s="237">
        <v>196</v>
      </c>
      <c r="B228" s="237" t="s">
        <v>234</v>
      </c>
      <c r="C228" s="301">
        <v>45902.352395833332</v>
      </c>
    </row>
    <row r="229" spans="1:3" x14ac:dyDescent="0.2">
      <c r="A229" s="237">
        <v>196</v>
      </c>
      <c r="B229" s="237" t="s">
        <v>234</v>
      </c>
      <c r="C229" s="301">
        <v>45902.804942129631</v>
      </c>
    </row>
    <row r="230" spans="1:3" x14ac:dyDescent="0.2">
      <c r="A230" s="237">
        <v>196</v>
      </c>
      <c r="B230" s="237" t="s">
        <v>234</v>
      </c>
      <c r="C230" s="301">
        <v>45903.343912037039</v>
      </c>
    </row>
    <row r="231" spans="1:3" x14ac:dyDescent="0.2">
      <c r="A231" s="237">
        <v>196</v>
      </c>
      <c r="B231" s="237" t="s">
        <v>234</v>
      </c>
      <c r="C231" s="301">
        <v>45903.858715277776</v>
      </c>
    </row>
    <row r="232" spans="1:3" x14ac:dyDescent="0.2">
      <c r="A232" s="237">
        <v>196</v>
      </c>
      <c r="B232" s="237" t="s">
        <v>234</v>
      </c>
      <c r="C232" s="301">
        <v>45904.353078703702</v>
      </c>
    </row>
    <row r="233" spans="1:3" x14ac:dyDescent="0.2">
      <c r="A233" s="237">
        <v>196</v>
      </c>
      <c r="B233" s="237" t="s">
        <v>234</v>
      </c>
      <c r="C233" s="301">
        <v>45904.859571759262</v>
      </c>
    </row>
    <row r="234" spans="1:3" x14ac:dyDescent="0.2">
      <c r="A234" s="237">
        <v>196</v>
      </c>
      <c r="B234" s="237" t="s">
        <v>234</v>
      </c>
      <c r="C234" s="301">
        <v>45905.34097222222</v>
      </c>
    </row>
    <row r="235" spans="1:3" x14ac:dyDescent="0.2">
      <c r="A235" s="237">
        <v>196</v>
      </c>
      <c r="B235" s="237" t="s">
        <v>234</v>
      </c>
      <c r="C235" s="301">
        <v>45906.383634259262</v>
      </c>
    </row>
    <row r="236" spans="1:3" x14ac:dyDescent="0.2">
      <c r="A236" s="237">
        <v>196</v>
      </c>
      <c r="B236" s="237" t="s">
        <v>234</v>
      </c>
      <c r="C236" s="301">
        <v>45908.353171296294</v>
      </c>
    </row>
    <row r="237" spans="1:3" x14ac:dyDescent="0.2">
      <c r="A237" s="237">
        <v>196</v>
      </c>
      <c r="B237" s="237" t="s">
        <v>234</v>
      </c>
      <c r="C237" s="301">
        <v>45908.890625</v>
      </c>
    </row>
    <row r="238" spans="1:3" x14ac:dyDescent="0.2">
      <c r="A238" s="237">
        <v>196</v>
      </c>
      <c r="B238" s="237" t="s">
        <v>234</v>
      </c>
      <c r="C238" s="301">
        <v>45909.359317129631</v>
      </c>
    </row>
    <row r="239" spans="1:3" x14ac:dyDescent="0.2">
      <c r="A239" s="237">
        <v>202</v>
      </c>
      <c r="B239" s="237" t="s">
        <v>236</v>
      </c>
      <c r="C239" s="301">
        <v>45901.331099537034</v>
      </c>
    </row>
    <row r="240" spans="1:3" x14ac:dyDescent="0.2">
      <c r="A240" s="237">
        <v>202</v>
      </c>
      <c r="B240" s="237" t="s">
        <v>236</v>
      </c>
      <c r="C240" s="301">
        <v>45902.316712962966</v>
      </c>
    </row>
    <row r="241" spans="1:3" x14ac:dyDescent="0.2">
      <c r="A241" s="237">
        <v>202</v>
      </c>
      <c r="B241" s="237" t="s">
        <v>236</v>
      </c>
      <c r="C241" s="301">
        <v>45904.33116898148</v>
      </c>
    </row>
    <row r="242" spans="1:3" x14ac:dyDescent="0.2">
      <c r="A242" s="237">
        <v>202</v>
      </c>
      <c r="B242" s="237" t="s">
        <v>236</v>
      </c>
      <c r="C242" s="301">
        <v>45905.324236111112</v>
      </c>
    </row>
    <row r="243" spans="1:3" x14ac:dyDescent="0.2">
      <c r="A243" s="237">
        <v>206</v>
      </c>
      <c r="B243" s="237" t="s">
        <v>246</v>
      </c>
      <c r="C243" s="301">
        <v>45901.347962962966</v>
      </c>
    </row>
    <row r="244" spans="1:3" x14ac:dyDescent="0.2">
      <c r="A244" s="237">
        <v>206</v>
      </c>
      <c r="B244" s="237" t="s">
        <v>246</v>
      </c>
      <c r="C244" s="301">
        <v>45902.349074074074</v>
      </c>
    </row>
    <row r="245" spans="1:3" x14ac:dyDescent="0.2">
      <c r="A245" s="237">
        <v>206</v>
      </c>
      <c r="B245" s="237" t="s">
        <v>246</v>
      </c>
      <c r="C245" s="301">
        <v>45903.345509259256</v>
      </c>
    </row>
    <row r="246" spans="1:3" x14ac:dyDescent="0.2">
      <c r="A246" s="237">
        <v>206</v>
      </c>
      <c r="B246" s="237" t="s">
        <v>246</v>
      </c>
      <c r="C246" s="301">
        <v>45903.810266203705</v>
      </c>
    </row>
    <row r="247" spans="1:3" x14ac:dyDescent="0.2">
      <c r="A247" s="237">
        <v>206</v>
      </c>
      <c r="B247" s="237" t="s">
        <v>246</v>
      </c>
      <c r="C247" s="301">
        <v>45904.338402777779</v>
      </c>
    </row>
    <row r="248" spans="1:3" x14ac:dyDescent="0.2">
      <c r="A248" s="237">
        <v>206</v>
      </c>
      <c r="B248" s="237" t="s">
        <v>246</v>
      </c>
      <c r="C248" s="301">
        <v>45904.819178240738</v>
      </c>
    </row>
    <row r="249" spans="1:3" x14ac:dyDescent="0.2">
      <c r="A249" s="237">
        <v>207</v>
      </c>
      <c r="B249" s="237" t="s">
        <v>237</v>
      </c>
      <c r="C249" s="301">
        <v>45905.807303240741</v>
      </c>
    </row>
    <row r="250" spans="1:3" x14ac:dyDescent="0.2">
      <c r="A250" s="237">
        <v>207</v>
      </c>
      <c r="B250" s="237" t="s">
        <v>237</v>
      </c>
      <c r="C250" s="301">
        <v>45908.294918981483</v>
      </c>
    </row>
    <row r="251" spans="1:3" x14ac:dyDescent="0.2">
      <c r="A251" s="237">
        <v>207</v>
      </c>
      <c r="B251" s="237" t="s">
        <v>237</v>
      </c>
      <c r="C251" s="301">
        <v>45908.785717592589</v>
      </c>
    </row>
    <row r="252" spans="1:3" x14ac:dyDescent="0.2">
      <c r="A252" s="237">
        <v>207</v>
      </c>
      <c r="B252" s="237" t="s">
        <v>237</v>
      </c>
      <c r="C252" s="301">
        <v>45909.323807870373</v>
      </c>
    </row>
  </sheetData>
  <autoFilter ref="A1:C252" xr:uid="{7C675C80-DA91-4E59-99B5-B339C951B375}"/>
  <mergeCells count="15">
    <mergeCell ref="AD2:AE2"/>
    <mergeCell ref="AF2:AG2"/>
    <mergeCell ref="AH2:AI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4806-EA09-405C-B50F-CAB08E6C739E}">
  <sheetPr filterMode="1"/>
  <dimension ref="A1:AB571"/>
  <sheetViews>
    <sheetView workbookViewId="0">
      <pane ySplit="1" topLeftCell="A2" activePane="bottomLeft" state="frozen"/>
      <selection pane="bottomLeft" activeCell="C562" sqref="C562"/>
    </sheetView>
  </sheetViews>
  <sheetFormatPr baseColWidth="10" defaultRowHeight="15" x14ac:dyDescent="0.25"/>
  <cols>
    <col min="2" max="2" width="34.28515625" customWidth="1"/>
    <col min="3" max="3" width="19.7109375" customWidth="1"/>
    <col min="8" max="8" width="11.85546875" bestFit="1" customWidth="1"/>
    <col min="10" max="10" width="17" customWidth="1"/>
    <col min="12" max="12" width="24.42578125" customWidth="1"/>
    <col min="14" max="14" width="34.140625" customWidth="1"/>
  </cols>
  <sheetData>
    <row r="1" spans="1:28" x14ac:dyDescent="0.25">
      <c r="A1" s="231" t="s">
        <v>223</v>
      </c>
      <c r="B1" s="231" t="s">
        <v>223</v>
      </c>
      <c r="C1" s="231" t="s">
        <v>224</v>
      </c>
      <c r="D1" s="231"/>
      <c r="E1" s="231"/>
      <c r="F1" s="231"/>
      <c r="G1" s="231"/>
      <c r="K1" t="s">
        <v>223</v>
      </c>
      <c r="L1" t="s">
        <v>147</v>
      </c>
    </row>
    <row r="2" spans="1:28" hidden="1" x14ac:dyDescent="0.25">
      <c r="A2">
        <v>7</v>
      </c>
      <c r="B2" t="str">
        <f>VLOOKUP(A2,$K$1:$L$21,2,0)</f>
        <v>Erick Munguía Martínez</v>
      </c>
      <c r="C2" s="307">
        <v>45901.336504629631</v>
      </c>
      <c r="D2">
        <v>1</v>
      </c>
      <c r="E2">
        <v>1</v>
      </c>
      <c r="F2">
        <v>1</v>
      </c>
      <c r="G2">
        <v>0</v>
      </c>
      <c r="H2" s="308" t="str">
        <f>MID(C2,12,5)</f>
        <v>46296</v>
      </c>
      <c r="J2" t="s">
        <v>225</v>
      </c>
      <c r="K2">
        <v>11</v>
      </c>
      <c r="L2" t="s">
        <v>225</v>
      </c>
      <c r="O2" s="516">
        <v>45904</v>
      </c>
      <c r="P2" s="516"/>
      <c r="Q2" s="516">
        <v>45905</v>
      </c>
      <c r="R2" s="516"/>
      <c r="S2" s="516">
        <v>45906</v>
      </c>
      <c r="T2" s="516"/>
      <c r="U2" s="516">
        <v>45907</v>
      </c>
      <c r="V2" s="516"/>
      <c r="W2" s="516">
        <v>45908</v>
      </c>
      <c r="X2" s="516"/>
      <c r="Y2" s="516">
        <v>45909</v>
      </c>
      <c r="Z2" s="516"/>
      <c r="AA2" s="516">
        <v>45910</v>
      </c>
      <c r="AB2" s="516"/>
    </row>
    <row r="3" spans="1:28" hidden="1" x14ac:dyDescent="0.25">
      <c r="A3">
        <v>7</v>
      </c>
      <c r="B3" t="str">
        <f>VLOOKUP(A3,$K$1:$L$21,2,0)</f>
        <v>Erick Munguía Martínez</v>
      </c>
      <c r="C3" s="307">
        <v>45901.937835648147</v>
      </c>
      <c r="D3">
        <v>1</v>
      </c>
      <c r="E3">
        <v>1</v>
      </c>
      <c r="F3">
        <v>16</v>
      </c>
      <c r="G3">
        <v>0</v>
      </c>
      <c r="J3" t="s">
        <v>226</v>
      </c>
      <c r="K3">
        <v>7</v>
      </c>
      <c r="L3" t="s">
        <v>226</v>
      </c>
      <c r="O3" t="s">
        <v>270</v>
      </c>
      <c r="P3" t="s">
        <v>271</v>
      </c>
      <c r="Q3" t="s">
        <v>270</v>
      </c>
      <c r="R3" t="s">
        <v>271</v>
      </c>
      <c r="S3" t="s">
        <v>270</v>
      </c>
      <c r="T3" t="s">
        <v>271</v>
      </c>
      <c r="U3" t="s">
        <v>270</v>
      </c>
      <c r="V3" t="s">
        <v>271</v>
      </c>
      <c r="W3" t="s">
        <v>270</v>
      </c>
      <c r="X3" t="s">
        <v>271</v>
      </c>
      <c r="Y3" t="s">
        <v>270</v>
      </c>
      <c r="Z3" t="s">
        <v>271</v>
      </c>
      <c r="AA3" t="s">
        <v>270</v>
      </c>
      <c r="AB3" t="s">
        <v>271</v>
      </c>
    </row>
    <row r="4" spans="1:28" hidden="1" x14ac:dyDescent="0.25">
      <c r="A4">
        <v>7</v>
      </c>
      <c r="B4" t="str">
        <f t="shared" ref="B4:B67" si="0">VLOOKUP(A4,$K$1:$L$21,2,0)</f>
        <v>Erick Munguía Martínez</v>
      </c>
      <c r="C4" s="307">
        <v>45902.338043981479</v>
      </c>
      <c r="D4">
        <v>1</v>
      </c>
      <c r="E4">
        <v>1</v>
      </c>
      <c r="F4">
        <v>1</v>
      </c>
      <c r="G4">
        <v>0</v>
      </c>
      <c r="J4" t="s">
        <v>227</v>
      </c>
      <c r="K4">
        <v>22</v>
      </c>
      <c r="L4" t="s">
        <v>227</v>
      </c>
      <c r="M4">
        <v>120</v>
      </c>
      <c r="N4" s="309" t="s">
        <v>272</v>
      </c>
    </row>
    <row r="5" spans="1:28" hidden="1" x14ac:dyDescent="0.25">
      <c r="A5">
        <v>7</v>
      </c>
      <c r="B5" t="str">
        <f t="shared" si="0"/>
        <v>Erick Munguía Martínez</v>
      </c>
      <c r="C5" s="307">
        <v>45902.805</v>
      </c>
      <c r="D5">
        <v>1</v>
      </c>
      <c r="E5">
        <v>1</v>
      </c>
      <c r="F5">
        <v>1</v>
      </c>
      <c r="G5">
        <v>0</v>
      </c>
      <c r="J5" t="s">
        <v>228</v>
      </c>
      <c r="K5">
        <v>50</v>
      </c>
      <c r="L5" t="s">
        <v>228</v>
      </c>
      <c r="M5">
        <v>139</v>
      </c>
      <c r="N5" s="310" t="s">
        <v>273</v>
      </c>
    </row>
    <row r="6" spans="1:28" hidden="1" x14ac:dyDescent="0.25">
      <c r="A6">
        <v>7</v>
      </c>
      <c r="B6" t="str">
        <f t="shared" si="0"/>
        <v>Erick Munguía Martínez</v>
      </c>
      <c r="C6" s="307">
        <v>45903.378032407411</v>
      </c>
      <c r="D6">
        <v>1</v>
      </c>
      <c r="E6">
        <v>1</v>
      </c>
      <c r="F6">
        <v>1</v>
      </c>
      <c r="G6">
        <v>0</v>
      </c>
      <c r="J6" t="s">
        <v>229</v>
      </c>
      <c r="K6">
        <v>47</v>
      </c>
      <c r="L6" t="s">
        <v>229</v>
      </c>
      <c r="M6">
        <v>15</v>
      </c>
      <c r="N6" s="311" t="s">
        <v>274</v>
      </c>
    </row>
    <row r="7" spans="1:28" hidden="1" x14ac:dyDescent="0.25">
      <c r="A7">
        <v>7</v>
      </c>
      <c r="B7" t="str">
        <f t="shared" si="0"/>
        <v>Erick Munguía Martínez</v>
      </c>
      <c r="C7" s="307">
        <v>45904.859456018516</v>
      </c>
      <c r="D7">
        <v>1</v>
      </c>
      <c r="E7">
        <v>1</v>
      </c>
      <c r="F7">
        <v>1</v>
      </c>
      <c r="G7">
        <v>0</v>
      </c>
      <c r="J7" t="s">
        <v>230</v>
      </c>
      <c r="K7">
        <v>170</v>
      </c>
      <c r="L7" t="s">
        <v>230</v>
      </c>
      <c r="M7">
        <v>180</v>
      </c>
      <c r="N7" s="312" t="s">
        <v>275</v>
      </c>
    </row>
    <row r="8" spans="1:28" hidden="1" x14ac:dyDescent="0.25">
      <c r="A8">
        <v>7</v>
      </c>
      <c r="B8" t="str">
        <f t="shared" si="0"/>
        <v>Erick Munguía Martínez</v>
      </c>
      <c r="C8" s="307">
        <v>45905.353680555556</v>
      </c>
      <c r="D8">
        <v>1</v>
      </c>
      <c r="E8">
        <v>0</v>
      </c>
      <c r="F8">
        <v>1</v>
      </c>
      <c r="G8">
        <v>0</v>
      </c>
      <c r="J8" t="s">
        <v>231</v>
      </c>
      <c r="K8">
        <v>125</v>
      </c>
      <c r="L8" t="s">
        <v>231</v>
      </c>
      <c r="M8">
        <v>184</v>
      </c>
      <c r="N8" s="310" t="s">
        <v>276</v>
      </c>
    </row>
    <row r="9" spans="1:28" hidden="1" x14ac:dyDescent="0.25">
      <c r="A9">
        <v>7</v>
      </c>
      <c r="B9" t="str">
        <f t="shared" si="0"/>
        <v>Erick Munguía Martínez</v>
      </c>
      <c r="C9" s="307">
        <v>45905.91578703704</v>
      </c>
      <c r="D9">
        <v>1</v>
      </c>
      <c r="E9">
        <v>1</v>
      </c>
      <c r="F9">
        <v>16</v>
      </c>
      <c r="G9">
        <v>0</v>
      </c>
      <c r="J9" t="s">
        <v>232</v>
      </c>
      <c r="K9">
        <v>159</v>
      </c>
      <c r="L9" t="s">
        <v>232</v>
      </c>
      <c r="M9">
        <v>195</v>
      </c>
      <c r="N9" s="310" t="s">
        <v>277</v>
      </c>
    </row>
    <row r="10" spans="1:28" hidden="1" x14ac:dyDescent="0.25">
      <c r="A10">
        <v>7</v>
      </c>
      <c r="B10" t="str">
        <f t="shared" si="0"/>
        <v>Erick Munguía Martínez</v>
      </c>
      <c r="C10" s="307">
        <v>45906.363310185188</v>
      </c>
      <c r="D10">
        <v>1</v>
      </c>
      <c r="E10">
        <v>1</v>
      </c>
      <c r="F10">
        <v>1</v>
      </c>
      <c r="G10">
        <v>0</v>
      </c>
      <c r="J10" t="s">
        <v>233</v>
      </c>
      <c r="K10">
        <v>52</v>
      </c>
      <c r="L10" t="s">
        <v>233</v>
      </c>
      <c r="M10">
        <v>186</v>
      </c>
      <c r="N10" s="313" t="s">
        <v>278</v>
      </c>
    </row>
    <row r="11" spans="1:28" hidden="1" x14ac:dyDescent="0.25">
      <c r="A11">
        <v>7</v>
      </c>
      <c r="B11" t="str">
        <f t="shared" si="0"/>
        <v>Erick Munguía Martínez</v>
      </c>
      <c r="C11" s="307">
        <v>45907.291331018518</v>
      </c>
      <c r="D11">
        <v>1</v>
      </c>
      <c r="E11">
        <v>0</v>
      </c>
      <c r="F11">
        <v>1</v>
      </c>
      <c r="G11">
        <v>0</v>
      </c>
      <c r="J11" t="s">
        <v>234</v>
      </c>
      <c r="K11">
        <v>196</v>
      </c>
      <c r="L11" t="s">
        <v>234</v>
      </c>
      <c r="M11">
        <v>207</v>
      </c>
      <c r="N11" s="314" t="s">
        <v>279</v>
      </c>
    </row>
    <row r="12" spans="1:28" hidden="1" x14ac:dyDescent="0.25">
      <c r="A12">
        <v>7</v>
      </c>
      <c r="B12" t="str">
        <f t="shared" si="0"/>
        <v>Erick Munguía Martínez</v>
      </c>
      <c r="C12" s="307">
        <v>45907.291331018518</v>
      </c>
      <c r="D12">
        <v>1</v>
      </c>
      <c r="E12">
        <v>0</v>
      </c>
      <c r="F12">
        <v>1</v>
      </c>
      <c r="G12">
        <v>0</v>
      </c>
      <c r="J12" t="s">
        <v>235</v>
      </c>
      <c r="K12">
        <v>194</v>
      </c>
      <c r="L12" t="s">
        <v>235</v>
      </c>
    </row>
    <row r="13" spans="1:28" hidden="1" x14ac:dyDescent="0.25">
      <c r="A13">
        <v>7</v>
      </c>
      <c r="B13" t="str">
        <f t="shared" si="0"/>
        <v>Erick Munguía Martínez</v>
      </c>
      <c r="C13" s="307">
        <v>45908.350543981483</v>
      </c>
      <c r="D13">
        <v>1</v>
      </c>
      <c r="E13">
        <v>0</v>
      </c>
      <c r="F13">
        <v>1</v>
      </c>
      <c r="G13">
        <v>0</v>
      </c>
      <c r="J13" t="s">
        <v>236</v>
      </c>
      <c r="K13">
        <v>202</v>
      </c>
      <c r="L13" t="s">
        <v>236</v>
      </c>
    </row>
    <row r="14" spans="1:28" hidden="1" x14ac:dyDescent="0.25">
      <c r="A14">
        <v>7</v>
      </c>
      <c r="B14" t="str">
        <f t="shared" si="0"/>
        <v>Erick Munguía Martínez</v>
      </c>
      <c r="C14" s="307">
        <v>45908.350543981483</v>
      </c>
      <c r="D14">
        <v>1</v>
      </c>
      <c r="E14">
        <v>0</v>
      </c>
      <c r="F14">
        <v>1</v>
      </c>
      <c r="G14">
        <v>0</v>
      </c>
      <c r="J14" t="s">
        <v>237</v>
      </c>
      <c r="K14">
        <v>207</v>
      </c>
      <c r="L14" t="s">
        <v>237</v>
      </c>
    </row>
    <row r="15" spans="1:28" hidden="1" x14ac:dyDescent="0.25">
      <c r="A15">
        <v>7</v>
      </c>
      <c r="B15" t="str">
        <f t="shared" si="0"/>
        <v>Erick Munguía Martínez</v>
      </c>
      <c r="C15" s="307">
        <v>45908.350543981483</v>
      </c>
      <c r="D15">
        <v>1</v>
      </c>
      <c r="E15">
        <v>0</v>
      </c>
      <c r="F15">
        <v>1</v>
      </c>
      <c r="G15">
        <v>0</v>
      </c>
      <c r="J15" t="s">
        <v>238</v>
      </c>
      <c r="K15">
        <v>120</v>
      </c>
      <c r="L15" t="s">
        <v>238</v>
      </c>
    </row>
    <row r="16" spans="1:28" hidden="1" x14ac:dyDescent="0.25">
      <c r="A16">
        <v>7</v>
      </c>
      <c r="B16" t="str">
        <f t="shared" si="0"/>
        <v>Erick Munguía Martínez</v>
      </c>
      <c r="C16" s="307">
        <v>45908.890486111108</v>
      </c>
      <c r="D16">
        <v>1</v>
      </c>
      <c r="E16">
        <v>0</v>
      </c>
      <c r="F16">
        <v>1</v>
      </c>
      <c r="G16">
        <v>0</v>
      </c>
      <c r="J16" t="s">
        <v>239</v>
      </c>
      <c r="K16">
        <v>139</v>
      </c>
      <c r="L16" t="s">
        <v>239</v>
      </c>
    </row>
    <row r="17" spans="1:14" hidden="1" x14ac:dyDescent="0.25">
      <c r="A17">
        <v>7</v>
      </c>
      <c r="B17" t="str">
        <f t="shared" si="0"/>
        <v>Erick Munguía Martínez</v>
      </c>
      <c r="C17" s="307">
        <v>45908.890486111108</v>
      </c>
      <c r="D17">
        <v>1</v>
      </c>
      <c r="E17">
        <v>0</v>
      </c>
      <c r="F17">
        <v>1</v>
      </c>
      <c r="G17">
        <v>0</v>
      </c>
      <c r="J17" t="s">
        <v>240</v>
      </c>
      <c r="K17">
        <v>15</v>
      </c>
      <c r="L17" t="s">
        <v>240</v>
      </c>
    </row>
    <row r="18" spans="1:14" hidden="1" x14ac:dyDescent="0.25">
      <c r="A18">
        <v>7</v>
      </c>
      <c r="B18" t="str">
        <f t="shared" si="0"/>
        <v>Erick Munguía Martínez</v>
      </c>
      <c r="C18" s="307">
        <v>45908.890486111108</v>
      </c>
      <c r="D18">
        <v>1</v>
      </c>
      <c r="E18">
        <v>0</v>
      </c>
      <c r="F18">
        <v>1</v>
      </c>
      <c r="G18">
        <v>0</v>
      </c>
      <c r="J18" t="s">
        <v>241</v>
      </c>
      <c r="K18">
        <v>180</v>
      </c>
      <c r="L18" t="s">
        <v>241</v>
      </c>
    </row>
    <row r="19" spans="1:14" hidden="1" x14ac:dyDescent="0.25">
      <c r="A19">
        <v>7</v>
      </c>
      <c r="B19" t="str">
        <f t="shared" si="0"/>
        <v>Erick Munguía Martínez</v>
      </c>
      <c r="C19" s="307">
        <v>45909.343171296299</v>
      </c>
      <c r="D19">
        <v>1</v>
      </c>
      <c r="E19">
        <v>0</v>
      </c>
      <c r="F19">
        <v>1</v>
      </c>
      <c r="G19">
        <v>0</v>
      </c>
      <c r="J19" t="s">
        <v>242</v>
      </c>
      <c r="K19">
        <v>184</v>
      </c>
      <c r="L19" t="s">
        <v>242</v>
      </c>
    </row>
    <row r="20" spans="1:14" hidden="1" x14ac:dyDescent="0.25">
      <c r="A20">
        <v>7</v>
      </c>
      <c r="B20" t="str">
        <f t="shared" si="0"/>
        <v>Erick Munguía Martínez</v>
      </c>
      <c r="C20" s="307">
        <v>45909.343171296299</v>
      </c>
      <c r="D20">
        <v>1</v>
      </c>
      <c r="E20">
        <v>0</v>
      </c>
      <c r="F20">
        <v>1</v>
      </c>
      <c r="G20">
        <v>0</v>
      </c>
      <c r="J20" t="s">
        <v>243</v>
      </c>
      <c r="K20">
        <v>195</v>
      </c>
      <c r="L20" t="s">
        <v>243</v>
      </c>
      <c r="N20" s="310" t="s">
        <v>273</v>
      </c>
    </row>
    <row r="21" spans="1:14" hidden="1" x14ac:dyDescent="0.25">
      <c r="A21">
        <v>7</v>
      </c>
      <c r="B21" t="str">
        <f t="shared" si="0"/>
        <v>Erick Munguía Martínez</v>
      </c>
      <c r="C21" s="307">
        <v>45909.343171296299</v>
      </c>
      <c r="D21">
        <v>1</v>
      </c>
      <c r="E21">
        <v>0</v>
      </c>
      <c r="F21">
        <v>1</v>
      </c>
      <c r="G21">
        <v>0</v>
      </c>
      <c r="J21" t="s">
        <v>244</v>
      </c>
      <c r="K21">
        <v>186</v>
      </c>
      <c r="L21" t="s">
        <v>245</v>
      </c>
      <c r="N21" s="311" t="s">
        <v>274</v>
      </c>
    </row>
    <row r="22" spans="1:14" hidden="1" x14ac:dyDescent="0.25">
      <c r="A22">
        <v>7</v>
      </c>
      <c r="B22" t="str">
        <f t="shared" si="0"/>
        <v>Erick Munguía Martínez</v>
      </c>
      <c r="C22" s="307">
        <v>45910.337847222225</v>
      </c>
      <c r="D22">
        <v>1</v>
      </c>
      <c r="E22">
        <v>1</v>
      </c>
      <c r="F22">
        <v>1</v>
      </c>
      <c r="G22">
        <v>0</v>
      </c>
      <c r="N22" s="312" t="s">
        <v>275</v>
      </c>
    </row>
    <row r="23" spans="1:14" hidden="1" x14ac:dyDescent="0.25">
      <c r="A23">
        <v>7</v>
      </c>
      <c r="B23" t="str">
        <f t="shared" si="0"/>
        <v>Erick Munguía Martínez</v>
      </c>
      <c r="C23" s="307">
        <v>45910.337847222225</v>
      </c>
      <c r="D23">
        <v>1</v>
      </c>
      <c r="E23">
        <v>1</v>
      </c>
      <c r="F23">
        <v>1</v>
      </c>
      <c r="G23">
        <v>0</v>
      </c>
      <c r="N23" s="310" t="s">
        <v>276</v>
      </c>
    </row>
    <row r="24" spans="1:14" hidden="1" x14ac:dyDescent="0.25">
      <c r="A24">
        <v>7</v>
      </c>
      <c r="B24" t="str">
        <f t="shared" si="0"/>
        <v>Erick Munguía Martínez</v>
      </c>
      <c r="C24" s="307">
        <v>45910.337847222225</v>
      </c>
      <c r="D24">
        <v>1</v>
      </c>
      <c r="E24">
        <v>1</v>
      </c>
      <c r="F24">
        <v>1</v>
      </c>
      <c r="G24">
        <v>0</v>
      </c>
      <c r="N24" s="310" t="s">
        <v>277</v>
      </c>
    </row>
    <row r="25" spans="1:14" hidden="1" x14ac:dyDescent="0.25">
      <c r="A25">
        <v>11</v>
      </c>
      <c r="B25" t="str">
        <f t="shared" si="0"/>
        <v>José Luis Palma</v>
      </c>
      <c r="C25" s="307">
        <v>45901.292013888888</v>
      </c>
      <c r="D25">
        <v>1</v>
      </c>
      <c r="E25">
        <v>1</v>
      </c>
      <c r="F25">
        <v>1</v>
      </c>
      <c r="G25">
        <v>0</v>
      </c>
      <c r="N25" s="313" t="s">
        <v>278</v>
      </c>
    </row>
    <row r="26" spans="1:14" hidden="1" x14ac:dyDescent="0.25">
      <c r="A26">
        <v>11</v>
      </c>
      <c r="B26" t="str">
        <f t="shared" si="0"/>
        <v>José Luis Palma</v>
      </c>
      <c r="C26" s="307">
        <v>45901.778773148151</v>
      </c>
      <c r="D26">
        <v>1</v>
      </c>
      <c r="E26">
        <v>0</v>
      </c>
      <c r="F26">
        <v>1</v>
      </c>
      <c r="G26">
        <v>0</v>
      </c>
      <c r="N26" s="314" t="s">
        <v>279</v>
      </c>
    </row>
    <row r="27" spans="1:14" hidden="1" x14ac:dyDescent="0.25">
      <c r="A27">
        <v>11</v>
      </c>
      <c r="B27" t="str">
        <f t="shared" si="0"/>
        <v>José Luis Palma</v>
      </c>
      <c r="C27" s="307">
        <v>45903.306377314817</v>
      </c>
      <c r="D27">
        <v>1</v>
      </c>
      <c r="E27">
        <v>1</v>
      </c>
      <c r="F27">
        <v>1</v>
      </c>
      <c r="G27">
        <v>0</v>
      </c>
    </row>
    <row r="28" spans="1:14" hidden="1" x14ac:dyDescent="0.25">
      <c r="A28">
        <v>11</v>
      </c>
      <c r="B28" t="str">
        <f t="shared" si="0"/>
        <v>José Luis Palma</v>
      </c>
      <c r="C28" s="307">
        <v>45904.311701388891</v>
      </c>
      <c r="D28">
        <v>1</v>
      </c>
      <c r="E28">
        <v>1</v>
      </c>
      <c r="F28">
        <v>1</v>
      </c>
      <c r="G28">
        <v>0</v>
      </c>
    </row>
    <row r="29" spans="1:14" hidden="1" x14ac:dyDescent="0.25">
      <c r="A29">
        <v>11</v>
      </c>
      <c r="B29" t="str">
        <f t="shared" si="0"/>
        <v>José Luis Palma</v>
      </c>
      <c r="C29" s="307">
        <v>45904.823912037034</v>
      </c>
      <c r="D29">
        <v>1</v>
      </c>
      <c r="E29">
        <v>1</v>
      </c>
      <c r="F29">
        <v>1</v>
      </c>
      <c r="G29">
        <v>0</v>
      </c>
    </row>
    <row r="30" spans="1:14" hidden="1" x14ac:dyDescent="0.25">
      <c r="A30">
        <v>11</v>
      </c>
      <c r="B30" t="str">
        <f t="shared" si="0"/>
        <v>José Luis Palma</v>
      </c>
      <c r="C30" s="307">
        <v>45905.298981481479</v>
      </c>
      <c r="D30">
        <v>1</v>
      </c>
      <c r="E30">
        <v>0</v>
      </c>
      <c r="F30">
        <v>1</v>
      </c>
      <c r="G30">
        <v>0</v>
      </c>
    </row>
    <row r="31" spans="1:14" hidden="1" x14ac:dyDescent="0.25">
      <c r="A31">
        <v>11</v>
      </c>
      <c r="B31" t="str">
        <f t="shared" si="0"/>
        <v>José Luis Palma</v>
      </c>
      <c r="C31" s="307">
        <v>45905.80908564815</v>
      </c>
      <c r="D31">
        <v>1</v>
      </c>
      <c r="E31">
        <v>0</v>
      </c>
      <c r="F31">
        <v>1</v>
      </c>
      <c r="G31">
        <v>0</v>
      </c>
    </row>
    <row r="32" spans="1:14" hidden="1" x14ac:dyDescent="0.25">
      <c r="A32">
        <v>11</v>
      </c>
      <c r="B32" t="str">
        <f t="shared" si="0"/>
        <v>José Luis Palma</v>
      </c>
      <c r="C32" s="307">
        <v>45906.885625000003</v>
      </c>
      <c r="D32">
        <v>1</v>
      </c>
      <c r="E32">
        <v>1</v>
      </c>
      <c r="F32">
        <v>1</v>
      </c>
      <c r="G32">
        <v>0</v>
      </c>
    </row>
    <row r="33" spans="1:7" hidden="1" x14ac:dyDescent="0.25">
      <c r="A33">
        <v>11</v>
      </c>
      <c r="B33" t="str">
        <f t="shared" si="0"/>
        <v>José Luis Palma</v>
      </c>
      <c r="C33" s="307">
        <v>45907.307673611111</v>
      </c>
      <c r="D33">
        <v>1</v>
      </c>
      <c r="E33">
        <v>0</v>
      </c>
      <c r="F33">
        <v>1</v>
      </c>
      <c r="G33">
        <v>0</v>
      </c>
    </row>
    <row r="34" spans="1:7" hidden="1" x14ac:dyDescent="0.25">
      <c r="A34">
        <v>11</v>
      </c>
      <c r="B34" t="str">
        <f t="shared" si="0"/>
        <v>José Luis Palma</v>
      </c>
      <c r="C34" s="307">
        <v>45907.307673611111</v>
      </c>
      <c r="D34">
        <v>1</v>
      </c>
      <c r="E34">
        <v>0</v>
      </c>
      <c r="F34">
        <v>1</v>
      </c>
      <c r="G34">
        <v>0</v>
      </c>
    </row>
    <row r="35" spans="1:7" hidden="1" x14ac:dyDescent="0.25">
      <c r="A35">
        <v>11</v>
      </c>
      <c r="B35" t="str">
        <f t="shared" si="0"/>
        <v>José Luis Palma</v>
      </c>
      <c r="C35" s="307">
        <v>45907.629837962966</v>
      </c>
      <c r="D35">
        <v>1</v>
      </c>
      <c r="E35">
        <v>0</v>
      </c>
      <c r="F35">
        <v>1</v>
      </c>
      <c r="G35">
        <v>0</v>
      </c>
    </row>
    <row r="36" spans="1:7" hidden="1" x14ac:dyDescent="0.25">
      <c r="A36">
        <v>11</v>
      </c>
      <c r="B36" t="str">
        <f t="shared" si="0"/>
        <v>José Luis Palma</v>
      </c>
      <c r="C36" s="307">
        <v>45907.629837962966</v>
      </c>
      <c r="D36">
        <v>1</v>
      </c>
      <c r="E36">
        <v>0</v>
      </c>
      <c r="F36">
        <v>1</v>
      </c>
      <c r="G36">
        <v>0</v>
      </c>
    </row>
    <row r="37" spans="1:7" hidden="1" x14ac:dyDescent="0.25">
      <c r="A37">
        <v>11</v>
      </c>
      <c r="B37" t="str">
        <f t="shared" si="0"/>
        <v>José Luis Palma</v>
      </c>
      <c r="C37" s="307">
        <v>45908.296030092592</v>
      </c>
      <c r="D37">
        <v>1</v>
      </c>
      <c r="E37">
        <v>0</v>
      </c>
      <c r="F37">
        <v>1</v>
      </c>
      <c r="G37">
        <v>0</v>
      </c>
    </row>
    <row r="38" spans="1:7" hidden="1" x14ac:dyDescent="0.25">
      <c r="A38">
        <v>11</v>
      </c>
      <c r="B38" t="str">
        <f t="shared" si="0"/>
        <v>José Luis Palma</v>
      </c>
      <c r="C38" s="307">
        <v>45908.296030092592</v>
      </c>
      <c r="D38">
        <v>1</v>
      </c>
      <c r="E38">
        <v>0</v>
      </c>
      <c r="F38">
        <v>1</v>
      </c>
      <c r="G38">
        <v>0</v>
      </c>
    </row>
    <row r="39" spans="1:7" hidden="1" x14ac:dyDescent="0.25">
      <c r="A39">
        <v>11</v>
      </c>
      <c r="B39" t="str">
        <f t="shared" si="0"/>
        <v>José Luis Palma</v>
      </c>
      <c r="C39" s="307">
        <v>45908.296030092592</v>
      </c>
      <c r="D39">
        <v>1</v>
      </c>
      <c r="E39">
        <v>0</v>
      </c>
      <c r="F39">
        <v>1</v>
      </c>
      <c r="G39">
        <v>0</v>
      </c>
    </row>
    <row r="40" spans="1:7" hidden="1" x14ac:dyDescent="0.25">
      <c r="A40">
        <v>11</v>
      </c>
      <c r="B40" t="str">
        <f t="shared" si="0"/>
        <v>José Luis Palma</v>
      </c>
      <c r="C40" s="307">
        <v>45908.296099537038</v>
      </c>
      <c r="D40">
        <v>1</v>
      </c>
      <c r="E40">
        <v>0</v>
      </c>
      <c r="F40">
        <v>1</v>
      </c>
      <c r="G40">
        <v>0</v>
      </c>
    </row>
    <row r="41" spans="1:7" hidden="1" x14ac:dyDescent="0.25">
      <c r="A41">
        <v>11</v>
      </c>
      <c r="B41" t="str">
        <f t="shared" si="0"/>
        <v>José Luis Palma</v>
      </c>
      <c r="C41" s="307">
        <v>45908.296099537038</v>
      </c>
      <c r="D41">
        <v>1</v>
      </c>
      <c r="E41">
        <v>0</v>
      </c>
      <c r="F41">
        <v>1</v>
      </c>
      <c r="G41">
        <v>0</v>
      </c>
    </row>
    <row r="42" spans="1:7" hidden="1" x14ac:dyDescent="0.25">
      <c r="A42">
        <v>11</v>
      </c>
      <c r="B42" t="str">
        <f t="shared" si="0"/>
        <v>José Luis Palma</v>
      </c>
      <c r="C42" s="307">
        <v>45908.296099537038</v>
      </c>
      <c r="D42">
        <v>1</v>
      </c>
      <c r="E42">
        <v>0</v>
      </c>
      <c r="F42">
        <v>1</v>
      </c>
      <c r="G42">
        <v>0</v>
      </c>
    </row>
    <row r="43" spans="1:7" hidden="1" x14ac:dyDescent="0.25">
      <c r="A43">
        <v>11</v>
      </c>
      <c r="B43" t="str">
        <f t="shared" si="0"/>
        <v>José Luis Palma</v>
      </c>
      <c r="C43" s="307">
        <v>45908.76017361111</v>
      </c>
      <c r="D43">
        <v>1</v>
      </c>
      <c r="E43">
        <v>0</v>
      </c>
      <c r="F43">
        <v>1</v>
      </c>
      <c r="G43">
        <v>0</v>
      </c>
    </row>
    <row r="44" spans="1:7" hidden="1" x14ac:dyDescent="0.25">
      <c r="A44">
        <v>11</v>
      </c>
      <c r="B44" t="str">
        <f t="shared" si="0"/>
        <v>José Luis Palma</v>
      </c>
      <c r="C44" s="307">
        <v>45908.76017361111</v>
      </c>
      <c r="D44">
        <v>1</v>
      </c>
      <c r="E44">
        <v>0</v>
      </c>
      <c r="F44">
        <v>1</v>
      </c>
      <c r="G44">
        <v>0</v>
      </c>
    </row>
    <row r="45" spans="1:7" hidden="1" x14ac:dyDescent="0.25">
      <c r="A45">
        <v>11</v>
      </c>
      <c r="B45" t="str">
        <f t="shared" si="0"/>
        <v>José Luis Palma</v>
      </c>
      <c r="C45" s="307">
        <v>45908.76017361111</v>
      </c>
      <c r="D45">
        <v>1</v>
      </c>
      <c r="E45">
        <v>0</v>
      </c>
      <c r="F45">
        <v>1</v>
      </c>
      <c r="G45">
        <v>0</v>
      </c>
    </row>
    <row r="46" spans="1:7" hidden="1" x14ac:dyDescent="0.25">
      <c r="A46">
        <v>11</v>
      </c>
      <c r="B46" t="str">
        <f t="shared" si="0"/>
        <v>José Luis Palma</v>
      </c>
      <c r="C46" s="307">
        <v>45909.323969907404</v>
      </c>
      <c r="D46">
        <v>1</v>
      </c>
      <c r="E46">
        <v>0</v>
      </c>
      <c r="F46">
        <v>1</v>
      </c>
      <c r="G46">
        <v>0</v>
      </c>
    </row>
    <row r="47" spans="1:7" hidden="1" x14ac:dyDescent="0.25">
      <c r="A47">
        <v>11</v>
      </c>
      <c r="B47" t="str">
        <f t="shared" si="0"/>
        <v>José Luis Palma</v>
      </c>
      <c r="C47" s="307">
        <v>45909.323969907404</v>
      </c>
      <c r="D47">
        <v>1</v>
      </c>
      <c r="E47">
        <v>0</v>
      </c>
      <c r="F47">
        <v>1</v>
      </c>
      <c r="G47">
        <v>0</v>
      </c>
    </row>
    <row r="48" spans="1:7" hidden="1" x14ac:dyDescent="0.25">
      <c r="A48">
        <v>11</v>
      </c>
      <c r="B48" t="str">
        <f t="shared" si="0"/>
        <v>José Luis Palma</v>
      </c>
      <c r="C48" s="307">
        <v>45909.324884259258</v>
      </c>
      <c r="D48">
        <v>1</v>
      </c>
      <c r="E48">
        <v>0</v>
      </c>
      <c r="F48">
        <v>1</v>
      </c>
      <c r="G48">
        <v>0</v>
      </c>
    </row>
    <row r="49" spans="1:7" hidden="1" x14ac:dyDescent="0.25">
      <c r="A49">
        <v>11</v>
      </c>
      <c r="B49" t="str">
        <f t="shared" si="0"/>
        <v>José Luis Palma</v>
      </c>
      <c r="C49" s="307">
        <v>45909.324884259258</v>
      </c>
      <c r="D49">
        <v>1</v>
      </c>
      <c r="E49">
        <v>0</v>
      </c>
      <c r="F49">
        <v>1</v>
      </c>
      <c r="G49">
        <v>0</v>
      </c>
    </row>
    <row r="50" spans="1:7" hidden="1" x14ac:dyDescent="0.25">
      <c r="A50">
        <v>11</v>
      </c>
      <c r="B50" t="str">
        <f t="shared" si="0"/>
        <v>José Luis Palma</v>
      </c>
      <c r="C50" s="307">
        <v>45909.837187500001</v>
      </c>
      <c r="D50">
        <v>1</v>
      </c>
      <c r="E50">
        <v>1</v>
      </c>
      <c r="F50">
        <v>1</v>
      </c>
      <c r="G50">
        <v>0</v>
      </c>
    </row>
    <row r="51" spans="1:7" hidden="1" x14ac:dyDescent="0.25">
      <c r="A51">
        <v>11</v>
      </c>
      <c r="B51" t="str">
        <f t="shared" si="0"/>
        <v>José Luis Palma</v>
      </c>
      <c r="C51" s="307">
        <v>45909.837187500001</v>
      </c>
      <c r="D51">
        <v>1</v>
      </c>
      <c r="E51">
        <v>1</v>
      </c>
      <c r="F51">
        <v>1</v>
      </c>
      <c r="G51">
        <v>0</v>
      </c>
    </row>
    <row r="52" spans="1:7" hidden="1" x14ac:dyDescent="0.25">
      <c r="A52">
        <v>11</v>
      </c>
      <c r="B52" t="str">
        <f t="shared" si="0"/>
        <v>José Luis Palma</v>
      </c>
      <c r="C52" s="307">
        <v>45909.841331018521</v>
      </c>
      <c r="D52">
        <v>1</v>
      </c>
      <c r="E52">
        <v>1</v>
      </c>
      <c r="F52">
        <v>1</v>
      </c>
      <c r="G52">
        <v>0</v>
      </c>
    </row>
    <row r="53" spans="1:7" hidden="1" x14ac:dyDescent="0.25">
      <c r="A53">
        <v>11</v>
      </c>
      <c r="B53" t="str">
        <f t="shared" si="0"/>
        <v>José Luis Palma</v>
      </c>
      <c r="C53" s="307">
        <v>45909.841331018521</v>
      </c>
      <c r="D53">
        <v>1</v>
      </c>
      <c r="E53">
        <v>1</v>
      </c>
      <c r="F53">
        <v>1</v>
      </c>
      <c r="G53">
        <v>0</v>
      </c>
    </row>
    <row r="54" spans="1:7" hidden="1" x14ac:dyDescent="0.25">
      <c r="A54">
        <v>11</v>
      </c>
      <c r="B54" t="str">
        <f t="shared" si="0"/>
        <v>José Luis Palma</v>
      </c>
      <c r="C54" s="307">
        <v>45909.841331018521</v>
      </c>
      <c r="D54">
        <v>1</v>
      </c>
      <c r="E54">
        <v>1</v>
      </c>
      <c r="F54">
        <v>1</v>
      </c>
      <c r="G54">
        <v>0</v>
      </c>
    </row>
    <row r="55" spans="1:7" hidden="1" x14ac:dyDescent="0.25">
      <c r="A55">
        <v>11</v>
      </c>
      <c r="B55" t="str">
        <f t="shared" si="0"/>
        <v>José Luis Palma</v>
      </c>
      <c r="C55" s="307">
        <v>45910.769988425927</v>
      </c>
      <c r="D55">
        <v>1</v>
      </c>
      <c r="E55">
        <v>1</v>
      </c>
      <c r="F55">
        <v>1</v>
      </c>
      <c r="G55">
        <v>0</v>
      </c>
    </row>
    <row r="56" spans="1:7" hidden="1" x14ac:dyDescent="0.25">
      <c r="A56">
        <v>11</v>
      </c>
      <c r="B56" t="str">
        <f t="shared" si="0"/>
        <v>José Luis Palma</v>
      </c>
      <c r="C56" s="307">
        <v>45910.769988425927</v>
      </c>
      <c r="D56">
        <v>1</v>
      </c>
      <c r="E56">
        <v>1</v>
      </c>
      <c r="F56">
        <v>1</v>
      </c>
      <c r="G56">
        <v>0</v>
      </c>
    </row>
    <row r="57" spans="1:7" hidden="1" x14ac:dyDescent="0.25">
      <c r="A57">
        <v>11</v>
      </c>
      <c r="B57" t="str">
        <f t="shared" si="0"/>
        <v>José Luis Palma</v>
      </c>
      <c r="C57" s="307">
        <v>45910.769988425927</v>
      </c>
      <c r="D57">
        <v>1</v>
      </c>
      <c r="E57">
        <v>1</v>
      </c>
      <c r="F57">
        <v>1</v>
      </c>
      <c r="G57">
        <v>0</v>
      </c>
    </row>
    <row r="58" spans="1:7" hidden="1" x14ac:dyDescent="0.25">
      <c r="A58">
        <v>11</v>
      </c>
      <c r="B58" t="str">
        <f t="shared" si="0"/>
        <v>José Luis Palma</v>
      </c>
      <c r="C58" s="307">
        <v>45911.300671296296</v>
      </c>
      <c r="D58">
        <v>1</v>
      </c>
      <c r="E58">
        <v>1</v>
      </c>
      <c r="F58">
        <v>1</v>
      </c>
      <c r="G58">
        <v>0</v>
      </c>
    </row>
    <row r="59" spans="1:7" hidden="1" x14ac:dyDescent="0.25">
      <c r="A59">
        <v>11</v>
      </c>
      <c r="B59" t="str">
        <f t="shared" si="0"/>
        <v>José Luis Palma</v>
      </c>
      <c r="C59" s="307">
        <v>45911.300671296296</v>
      </c>
      <c r="D59">
        <v>1</v>
      </c>
      <c r="E59">
        <v>1</v>
      </c>
      <c r="F59">
        <v>1</v>
      </c>
      <c r="G59">
        <v>0</v>
      </c>
    </row>
    <row r="60" spans="1:7" hidden="1" x14ac:dyDescent="0.25">
      <c r="A60">
        <v>11</v>
      </c>
      <c r="B60" t="str">
        <f t="shared" si="0"/>
        <v>José Luis Palma</v>
      </c>
      <c r="C60" s="307">
        <v>45911.300671296296</v>
      </c>
      <c r="D60">
        <v>1</v>
      </c>
      <c r="E60">
        <v>1</v>
      </c>
      <c r="F60">
        <v>1</v>
      </c>
      <c r="G60">
        <v>0</v>
      </c>
    </row>
    <row r="61" spans="1:7" hidden="1" x14ac:dyDescent="0.25">
      <c r="A61">
        <v>15</v>
      </c>
      <c r="B61" t="str">
        <f t="shared" si="0"/>
        <v>José Ventura Mata</v>
      </c>
      <c r="C61" s="307">
        <v>45901.282708333332</v>
      </c>
      <c r="D61">
        <v>1</v>
      </c>
      <c r="E61">
        <v>1</v>
      </c>
      <c r="F61">
        <v>1</v>
      </c>
      <c r="G61">
        <v>0</v>
      </c>
    </row>
    <row r="62" spans="1:7" hidden="1" x14ac:dyDescent="0.25">
      <c r="A62">
        <v>15</v>
      </c>
      <c r="B62" t="str">
        <f t="shared" si="0"/>
        <v>José Ventura Mata</v>
      </c>
      <c r="C62" s="307">
        <v>45901.836412037039</v>
      </c>
      <c r="D62">
        <v>1</v>
      </c>
      <c r="E62">
        <v>0</v>
      </c>
      <c r="F62">
        <v>1</v>
      </c>
      <c r="G62">
        <v>0</v>
      </c>
    </row>
    <row r="63" spans="1:7" hidden="1" x14ac:dyDescent="0.25">
      <c r="A63">
        <v>15</v>
      </c>
      <c r="B63" t="str">
        <f t="shared" si="0"/>
        <v>José Ventura Mata</v>
      </c>
      <c r="C63" s="307">
        <v>45902.320347222223</v>
      </c>
      <c r="D63">
        <v>1</v>
      </c>
      <c r="E63">
        <v>1</v>
      </c>
      <c r="F63">
        <v>1</v>
      </c>
      <c r="G63">
        <v>0</v>
      </c>
    </row>
    <row r="64" spans="1:7" hidden="1" x14ac:dyDescent="0.25">
      <c r="A64">
        <v>15</v>
      </c>
      <c r="B64" t="str">
        <f t="shared" si="0"/>
        <v>José Ventura Mata</v>
      </c>
      <c r="C64" s="307">
        <v>45902.77547453704</v>
      </c>
      <c r="D64">
        <v>1</v>
      </c>
      <c r="E64">
        <v>1</v>
      </c>
      <c r="F64">
        <v>1</v>
      </c>
      <c r="G64">
        <v>0</v>
      </c>
    </row>
    <row r="65" spans="1:7" hidden="1" x14ac:dyDescent="0.25">
      <c r="A65">
        <v>15</v>
      </c>
      <c r="B65" t="str">
        <f t="shared" si="0"/>
        <v>José Ventura Mata</v>
      </c>
      <c r="C65" s="307">
        <v>45903.30574074074</v>
      </c>
      <c r="D65">
        <v>1</v>
      </c>
      <c r="E65">
        <v>1</v>
      </c>
      <c r="F65">
        <v>1</v>
      </c>
      <c r="G65">
        <v>0</v>
      </c>
    </row>
    <row r="66" spans="1:7" hidden="1" x14ac:dyDescent="0.25">
      <c r="A66">
        <v>15</v>
      </c>
      <c r="B66" t="str">
        <f t="shared" si="0"/>
        <v>José Ventura Mata</v>
      </c>
      <c r="C66" s="307">
        <v>45904.300208333334</v>
      </c>
      <c r="D66">
        <v>1</v>
      </c>
      <c r="E66">
        <v>1</v>
      </c>
      <c r="F66">
        <v>1</v>
      </c>
      <c r="G66">
        <v>0</v>
      </c>
    </row>
    <row r="67" spans="1:7" hidden="1" x14ac:dyDescent="0.25">
      <c r="A67">
        <v>15</v>
      </c>
      <c r="B67" t="str">
        <f t="shared" si="0"/>
        <v>José Ventura Mata</v>
      </c>
      <c r="C67" s="307">
        <v>45904.820324074077</v>
      </c>
      <c r="D67">
        <v>1</v>
      </c>
      <c r="E67">
        <v>1</v>
      </c>
      <c r="F67">
        <v>16</v>
      </c>
      <c r="G67">
        <v>0</v>
      </c>
    </row>
    <row r="68" spans="1:7" hidden="1" x14ac:dyDescent="0.25">
      <c r="A68">
        <v>15</v>
      </c>
      <c r="B68" t="str">
        <f t="shared" ref="B68:B131" si="1">VLOOKUP(A68,$K$1:$L$21,2,0)</f>
        <v>José Ventura Mata</v>
      </c>
      <c r="C68" s="307">
        <v>45905.297835648147</v>
      </c>
      <c r="D68">
        <v>1</v>
      </c>
      <c r="E68">
        <v>0</v>
      </c>
      <c r="F68">
        <v>1</v>
      </c>
      <c r="G68">
        <v>0</v>
      </c>
    </row>
    <row r="69" spans="1:7" hidden="1" x14ac:dyDescent="0.25">
      <c r="A69">
        <v>15</v>
      </c>
      <c r="B69" t="str">
        <f t="shared" si="1"/>
        <v>José Ventura Mata</v>
      </c>
      <c r="C69" s="307">
        <v>45905.759386574071</v>
      </c>
      <c r="D69">
        <v>1</v>
      </c>
      <c r="E69">
        <v>0</v>
      </c>
      <c r="F69">
        <v>1</v>
      </c>
      <c r="G69">
        <v>0</v>
      </c>
    </row>
    <row r="70" spans="1:7" hidden="1" x14ac:dyDescent="0.25">
      <c r="A70">
        <v>15</v>
      </c>
      <c r="B70" t="str">
        <f t="shared" si="1"/>
        <v>José Ventura Mata</v>
      </c>
      <c r="C70" s="307">
        <v>45906.2968287037</v>
      </c>
      <c r="D70">
        <v>1</v>
      </c>
      <c r="E70">
        <v>1</v>
      </c>
      <c r="F70">
        <v>1</v>
      </c>
      <c r="G70">
        <v>0</v>
      </c>
    </row>
    <row r="71" spans="1:7" hidden="1" x14ac:dyDescent="0.25">
      <c r="A71">
        <v>15</v>
      </c>
      <c r="B71" t="str">
        <f t="shared" si="1"/>
        <v>José Ventura Mata</v>
      </c>
      <c r="C71" s="307">
        <v>45906.879502314812</v>
      </c>
      <c r="D71">
        <v>1</v>
      </c>
      <c r="E71">
        <v>1</v>
      </c>
      <c r="F71">
        <v>16</v>
      </c>
      <c r="G71">
        <v>0</v>
      </c>
    </row>
    <row r="72" spans="1:7" hidden="1" x14ac:dyDescent="0.25">
      <c r="A72">
        <v>15</v>
      </c>
      <c r="B72" t="str">
        <f t="shared" si="1"/>
        <v>José Ventura Mata</v>
      </c>
      <c r="C72" s="307">
        <v>45907.307152777779</v>
      </c>
      <c r="D72">
        <v>1</v>
      </c>
      <c r="E72">
        <v>0</v>
      </c>
      <c r="F72">
        <v>16</v>
      </c>
      <c r="G72">
        <v>0</v>
      </c>
    </row>
    <row r="73" spans="1:7" hidden="1" x14ac:dyDescent="0.25">
      <c r="A73">
        <v>15</v>
      </c>
      <c r="B73" t="str">
        <f t="shared" si="1"/>
        <v>José Ventura Mata</v>
      </c>
      <c r="C73" s="307">
        <v>45907.307152777779</v>
      </c>
      <c r="D73">
        <v>1</v>
      </c>
      <c r="E73">
        <v>0</v>
      </c>
      <c r="F73">
        <v>16</v>
      </c>
      <c r="G73">
        <v>0</v>
      </c>
    </row>
    <row r="74" spans="1:7" hidden="1" x14ac:dyDescent="0.25">
      <c r="A74">
        <v>15</v>
      </c>
      <c r="B74" t="str">
        <f t="shared" si="1"/>
        <v>José Ventura Mata</v>
      </c>
      <c r="C74" s="307">
        <v>45907.594293981485</v>
      </c>
      <c r="D74">
        <v>1</v>
      </c>
      <c r="E74">
        <v>0</v>
      </c>
      <c r="F74">
        <v>1</v>
      </c>
      <c r="G74">
        <v>0</v>
      </c>
    </row>
    <row r="75" spans="1:7" hidden="1" x14ac:dyDescent="0.25">
      <c r="A75">
        <v>15</v>
      </c>
      <c r="B75" t="str">
        <f t="shared" si="1"/>
        <v>José Ventura Mata</v>
      </c>
      <c r="C75" s="307">
        <v>45907.594293981485</v>
      </c>
      <c r="D75">
        <v>1</v>
      </c>
      <c r="E75">
        <v>0</v>
      </c>
      <c r="F75">
        <v>1</v>
      </c>
      <c r="G75">
        <v>0</v>
      </c>
    </row>
    <row r="76" spans="1:7" hidden="1" x14ac:dyDescent="0.25">
      <c r="A76">
        <v>15</v>
      </c>
      <c r="B76" t="str">
        <f t="shared" si="1"/>
        <v>José Ventura Mata</v>
      </c>
      <c r="C76" s="307">
        <v>45908.29482638889</v>
      </c>
      <c r="D76">
        <v>1</v>
      </c>
      <c r="E76">
        <v>0</v>
      </c>
      <c r="F76">
        <v>16</v>
      </c>
      <c r="G76">
        <v>0</v>
      </c>
    </row>
    <row r="77" spans="1:7" hidden="1" x14ac:dyDescent="0.25">
      <c r="A77">
        <v>15</v>
      </c>
      <c r="B77" t="str">
        <f t="shared" si="1"/>
        <v>José Ventura Mata</v>
      </c>
      <c r="C77" s="307">
        <v>45908.29482638889</v>
      </c>
      <c r="D77">
        <v>1</v>
      </c>
      <c r="E77">
        <v>0</v>
      </c>
      <c r="F77">
        <v>16</v>
      </c>
      <c r="G77">
        <v>0</v>
      </c>
    </row>
    <row r="78" spans="1:7" hidden="1" x14ac:dyDescent="0.25">
      <c r="A78">
        <v>15</v>
      </c>
      <c r="B78" t="str">
        <f t="shared" si="1"/>
        <v>José Ventura Mata</v>
      </c>
      <c r="C78" s="307">
        <v>45908.29482638889</v>
      </c>
      <c r="D78">
        <v>1</v>
      </c>
      <c r="E78">
        <v>0</v>
      </c>
      <c r="F78">
        <v>16</v>
      </c>
      <c r="G78">
        <v>0</v>
      </c>
    </row>
    <row r="79" spans="1:7" hidden="1" x14ac:dyDescent="0.25">
      <c r="A79">
        <v>15</v>
      </c>
      <c r="B79" t="str">
        <f t="shared" si="1"/>
        <v>José Ventura Mata</v>
      </c>
      <c r="C79" s="307">
        <v>45908.785393518519</v>
      </c>
      <c r="D79">
        <v>1</v>
      </c>
      <c r="E79">
        <v>0</v>
      </c>
      <c r="F79">
        <v>1</v>
      </c>
      <c r="G79">
        <v>0</v>
      </c>
    </row>
    <row r="80" spans="1:7" hidden="1" x14ac:dyDescent="0.25">
      <c r="A80">
        <v>15</v>
      </c>
      <c r="B80" t="str">
        <f t="shared" si="1"/>
        <v>José Ventura Mata</v>
      </c>
      <c r="C80" s="307">
        <v>45908.785393518519</v>
      </c>
      <c r="D80">
        <v>1</v>
      </c>
      <c r="E80">
        <v>0</v>
      </c>
      <c r="F80">
        <v>1</v>
      </c>
      <c r="G80">
        <v>0</v>
      </c>
    </row>
    <row r="81" spans="1:7" hidden="1" x14ac:dyDescent="0.25">
      <c r="A81">
        <v>15</v>
      </c>
      <c r="B81" t="str">
        <f t="shared" si="1"/>
        <v>José Ventura Mata</v>
      </c>
      <c r="C81" s="307">
        <v>45908.785393518519</v>
      </c>
      <c r="D81">
        <v>1</v>
      </c>
      <c r="E81">
        <v>0</v>
      </c>
      <c r="F81">
        <v>1</v>
      </c>
      <c r="G81">
        <v>0</v>
      </c>
    </row>
    <row r="82" spans="1:7" hidden="1" x14ac:dyDescent="0.25">
      <c r="A82">
        <v>15</v>
      </c>
      <c r="B82" t="str">
        <f t="shared" si="1"/>
        <v>José Ventura Mata</v>
      </c>
      <c r="C82" s="307">
        <v>45909.32335648148</v>
      </c>
      <c r="D82">
        <v>1</v>
      </c>
      <c r="E82">
        <v>0</v>
      </c>
      <c r="F82">
        <v>1</v>
      </c>
      <c r="G82">
        <v>0</v>
      </c>
    </row>
    <row r="83" spans="1:7" hidden="1" x14ac:dyDescent="0.25">
      <c r="A83">
        <v>15</v>
      </c>
      <c r="B83" t="str">
        <f t="shared" si="1"/>
        <v>José Ventura Mata</v>
      </c>
      <c r="C83" s="307">
        <v>45909.32335648148</v>
      </c>
      <c r="D83">
        <v>1</v>
      </c>
      <c r="E83">
        <v>0</v>
      </c>
      <c r="F83">
        <v>1</v>
      </c>
      <c r="G83">
        <v>0</v>
      </c>
    </row>
    <row r="84" spans="1:7" hidden="1" x14ac:dyDescent="0.25">
      <c r="A84">
        <v>15</v>
      </c>
      <c r="B84" t="str">
        <f t="shared" si="1"/>
        <v>José Ventura Mata</v>
      </c>
      <c r="C84" s="307">
        <v>45909.32335648148</v>
      </c>
      <c r="D84">
        <v>1</v>
      </c>
      <c r="E84">
        <v>0</v>
      </c>
      <c r="F84">
        <v>1</v>
      </c>
      <c r="G84">
        <v>0</v>
      </c>
    </row>
    <row r="85" spans="1:7" hidden="1" x14ac:dyDescent="0.25">
      <c r="A85">
        <v>15</v>
      </c>
      <c r="B85" t="str">
        <f t="shared" si="1"/>
        <v>José Ventura Mata</v>
      </c>
      <c r="C85" s="307">
        <v>45909.794861111113</v>
      </c>
      <c r="D85">
        <v>1</v>
      </c>
      <c r="E85">
        <v>1</v>
      </c>
      <c r="F85">
        <v>1</v>
      </c>
      <c r="G85">
        <v>0</v>
      </c>
    </row>
    <row r="86" spans="1:7" hidden="1" x14ac:dyDescent="0.25">
      <c r="A86">
        <v>15</v>
      </c>
      <c r="B86" t="str">
        <f t="shared" si="1"/>
        <v>José Ventura Mata</v>
      </c>
      <c r="C86" s="307">
        <v>45909.794861111113</v>
      </c>
      <c r="D86">
        <v>1</v>
      </c>
      <c r="E86">
        <v>1</v>
      </c>
      <c r="F86">
        <v>1</v>
      </c>
      <c r="G86">
        <v>0</v>
      </c>
    </row>
    <row r="87" spans="1:7" hidden="1" x14ac:dyDescent="0.25">
      <c r="A87">
        <v>15</v>
      </c>
      <c r="B87" t="str">
        <f t="shared" si="1"/>
        <v>José Ventura Mata</v>
      </c>
      <c r="C87" s="307">
        <v>45909.854131944441</v>
      </c>
      <c r="D87">
        <v>1</v>
      </c>
      <c r="E87">
        <v>1</v>
      </c>
      <c r="F87">
        <v>1</v>
      </c>
      <c r="G87">
        <v>0</v>
      </c>
    </row>
    <row r="88" spans="1:7" hidden="1" x14ac:dyDescent="0.25">
      <c r="A88">
        <v>15</v>
      </c>
      <c r="B88" t="str">
        <f t="shared" si="1"/>
        <v>José Ventura Mata</v>
      </c>
      <c r="C88" s="307">
        <v>45909.854131944441</v>
      </c>
      <c r="D88">
        <v>1</v>
      </c>
      <c r="E88">
        <v>1</v>
      </c>
      <c r="F88">
        <v>1</v>
      </c>
      <c r="G88">
        <v>0</v>
      </c>
    </row>
    <row r="89" spans="1:7" hidden="1" x14ac:dyDescent="0.25">
      <c r="A89">
        <v>15</v>
      </c>
      <c r="B89" t="str">
        <f t="shared" si="1"/>
        <v>José Ventura Mata</v>
      </c>
      <c r="C89" s="307">
        <v>45909.854131944441</v>
      </c>
      <c r="D89">
        <v>1</v>
      </c>
      <c r="E89">
        <v>1</v>
      </c>
      <c r="F89">
        <v>1</v>
      </c>
      <c r="G89">
        <v>0</v>
      </c>
    </row>
    <row r="90" spans="1:7" hidden="1" x14ac:dyDescent="0.25">
      <c r="A90">
        <v>15</v>
      </c>
      <c r="B90" t="str">
        <f t="shared" si="1"/>
        <v>José Ventura Mata</v>
      </c>
      <c r="C90" s="307">
        <v>45910.303726851853</v>
      </c>
      <c r="D90">
        <v>1</v>
      </c>
      <c r="E90">
        <v>1</v>
      </c>
      <c r="F90">
        <v>1</v>
      </c>
      <c r="G90">
        <v>0</v>
      </c>
    </row>
    <row r="91" spans="1:7" hidden="1" x14ac:dyDescent="0.25">
      <c r="A91">
        <v>15</v>
      </c>
      <c r="B91" t="str">
        <f t="shared" si="1"/>
        <v>José Ventura Mata</v>
      </c>
      <c r="C91" s="307">
        <v>45910.303726851853</v>
      </c>
      <c r="D91">
        <v>1</v>
      </c>
      <c r="E91">
        <v>1</v>
      </c>
      <c r="F91">
        <v>1</v>
      </c>
      <c r="G91">
        <v>0</v>
      </c>
    </row>
    <row r="92" spans="1:7" hidden="1" x14ac:dyDescent="0.25">
      <c r="A92">
        <v>15</v>
      </c>
      <c r="B92" t="str">
        <f t="shared" si="1"/>
        <v>José Ventura Mata</v>
      </c>
      <c r="C92" s="307">
        <v>45910.303726851853</v>
      </c>
      <c r="D92">
        <v>1</v>
      </c>
      <c r="E92">
        <v>1</v>
      </c>
      <c r="F92">
        <v>1</v>
      </c>
      <c r="G92">
        <v>0</v>
      </c>
    </row>
    <row r="93" spans="1:7" hidden="1" x14ac:dyDescent="0.25">
      <c r="A93">
        <v>15</v>
      </c>
      <c r="B93" t="str">
        <f t="shared" si="1"/>
        <v>José Ventura Mata</v>
      </c>
      <c r="C93" s="307">
        <v>45910.810486111113</v>
      </c>
      <c r="D93">
        <v>1</v>
      </c>
      <c r="E93">
        <v>1</v>
      </c>
      <c r="F93">
        <v>1</v>
      </c>
      <c r="G93">
        <v>0</v>
      </c>
    </row>
    <row r="94" spans="1:7" hidden="1" x14ac:dyDescent="0.25">
      <c r="A94">
        <v>15</v>
      </c>
      <c r="B94" t="str">
        <f t="shared" si="1"/>
        <v>José Ventura Mata</v>
      </c>
      <c r="C94" s="307">
        <v>45910.810486111113</v>
      </c>
      <c r="D94">
        <v>1</v>
      </c>
      <c r="E94">
        <v>1</v>
      </c>
      <c r="F94">
        <v>1</v>
      </c>
      <c r="G94">
        <v>0</v>
      </c>
    </row>
    <row r="95" spans="1:7" hidden="1" x14ac:dyDescent="0.25">
      <c r="A95">
        <v>15</v>
      </c>
      <c r="B95" t="str">
        <f t="shared" si="1"/>
        <v>José Ventura Mata</v>
      </c>
      <c r="C95" s="307">
        <v>45910.810486111113</v>
      </c>
      <c r="D95">
        <v>1</v>
      </c>
      <c r="E95">
        <v>1</v>
      </c>
      <c r="F95">
        <v>1</v>
      </c>
      <c r="G95">
        <v>0</v>
      </c>
    </row>
    <row r="96" spans="1:7" hidden="1" x14ac:dyDescent="0.25">
      <c r="A96">
        <v>15</v>
      </c>
      <c r="B96" t="str">
        <f t="shared" si="1"/>
        <v>José Ventura Mata</v>
      </c>
      <c r="C96" s="307">
        <v>45911.300011574072</v>
      </c>
      <c r="D96">
        <v>1</v>
      </c>
      <c r="E96">
        <v>1</v>
      </c>
      <c r="F96">
        <v>1</v>
      </c>
      <c r="G96">
        <v>0</v>
      </c>
    </row>
    <row r="97" spans="1:7" hidden="1" x14ac:dyDescent="0.25">
      <c r="A97">
        <v>15</v>
      </c>
      <c r="B97" t="str">
        <f t="shared" si="1"/>
        <v>José Ventura Mata</v>
      </c>
      <c r="C97" s="307">
        <v>45911.300011574072</v>
      </c>
      <c r="D97">
        <v>1</v>
      </c>
      <c r="E97">
        <v>1</v>
      </c>
      <c r="F97">
        <v>1</v>
      </c>
      <c r="G97">
        <v>0</v>
      </c>
    </row>
    <row r="98" spans="1:7" hidden="1" x14ac:dyDescent="0.25">
      <c r="A98">
        <v>15</v>
      </c>
      <c r="B98" t="str">
        <f t="shared" si="1"/>
        <v>José Ventura Mata</v>
      </c>
      <c r="C98" s="307">
        <v>45911.300011574072</v>
      </c>
      <c r="D98">
        <v>1</v>
      </c>
      <c r="E98">
        <v>1</v>
      </c>
      <c r="F98">
        <v>1</v>
      </c>
      <c r="G98">
        <v>0</v>
      </c>
    </row>
    <row r="99" spans="1:7" hidden="1" x14ac:dyDescent="0.25">
      <c r="A99">
        <v>22</v>
      </c>
      <c r="B99" t="str">
        <f t="shared" si="1"/>
        <v>Luis Castillo</v>
      </c>
      <c r="C99" s="307">
        <v>45902.372071759259</v>
      </c>
      <c r="D99">
        <v>1</v>
      </c>
      <c r="E99">
        <v>1</v>
      </c>
      <c r="F99">
        <v>1</v>
      </c>
      <c r="G99">
        <v>0</v>
      </c>
    </row>
    <row r="100" spans="1:7" hidden="1" x14ac:dyDescent="0.25">
      <c r="A100">
        <v>22</v>
      </c>
      <c r="B100" t="str">
        <f t="shared" si="1"/>
        <v>Luis Castillo</v>
      </c>
      <c r="C100" s="307">
        <v>45902.377118055556</v>
      </c>
      <c r="D100">
        <v>1</v>
      </c>
      <c r="E100">
        <v>1</v>
      </c>
      <c r="F100">
        <v>1</v>
      </c>
      <c r="G100">
        <v>0</v>
      </c>
    </row>
    <row r="101" spans="1:7" hidden="1" x14ac:dyDescent="0.25">
      <c r="A101">
        <v>22</v>
      </c>
      <c r="B101" t="str">
        <f t="shared" si="1"/>
        <v>Luis Castillo</v>
      </c>
      <c r="C101" s="307">
        <v>45903.377847222226</v>
      </c>
      <c r="D101">
        <v>1</v>
      </c>
      <c r="E101">
        <v>1</v>
      </c>
      <c r="F101">
        <v>1</v>
      </c>
      <c r="G101">
        <v>0</v>
      </c>
    </row>
    <row r="102" spans="1:7" hidden="1" x14ac:dyDescent="0.25">
      <c r="A102">
        <v>22</v>
      </c>
      <c r="B102" t="str">
        <f t="shared" si="1"/>
        <v>Luis Castillo</v>
      </c>
      <c r="C102" s="307">
        <v>45903.750752314816</v>
      </c>
      <c r="D102">
        <v>1</v>
      </c>
      <c r="E102">
        <v>1</v>
      </c>
      <c r="F102">
        <v>1</v>
      </c>
      <c r="G102">
        <v>0</v>
      </c>
    </row>
    <row r="103" spans="1:7" hidden="1" x14ac:dyDescent="0.25">
      <c r="A103">
        <v>22</v>
      </c>
      <c r="B103" t="str">
        <f t="shared" si="1"/>
        <v>Luis Castillo</v>
      </c>
      <c r="C103" s="307">
        <v>45904.378831018519</v>
      </c>
      <c r="D103">
        <v>1</v>
      </c>
      <c r="E103">
        <v>1</v>
      </c>
      <c r="F103">
        <v>1</v>
      </c>
      <c r="G103">
        <v>0</v>
      </c>
    </row>
    <row r="104" spans="1:7" hidden="1" x14ac:dyDescent="0.25">
      <c r="A104">
        <v>22</v>
      </c>
      <c r="B104" t="str">
        <f t="shared" si="1"/>
        <v>Luis Castillo</v>
      </c>
      <c r="C104" s="307">
        <v>45904.750636574077</v>
      </c>
      <c r="D104">
        <v>1</v>
      </c>
      <c r="E104">
        <v>1</v>
      </c>
      <c r="F104">
        <v>1</v>
      </c>
      <c r="G104">
        <v>0</v>
      </c>
    </row>
    <row r="105" spans="1:7" hidden="1" x14ac:dyDescent="0.25">
      <c r="A105">
        <v>22</v>
      </c>
      <c r="B105" t="str">
        <f t="shared" si="1"/>
        <v>Luis Castillo</v>
      </c>
      <c r="C105" s="307">
        <v>45905.385682870372</v>
      </c>
      <c r="D105">
        <v>1</v>
      </c>
      <c r="E105">
        <v>0</v>
      </c>
      <c r="F105">
        <v>1</v>
      </c>
      <c r="G105">
        <v>0</v>
      </c>
    </row>
    <row r="106" spans="1:7" hidden="1" x14ac:dyDescent="0.25">
      <c r="A106">
        <v>22</v>
      </c>
      <c r="B106" t="str">
        <f t="shared" si="1"/>
        <v>Luis Castillo</v>
      </c>
      <c r="C106" s="307">
        <v>45905.750405092593</v>
      </c>
      <c r="D106">
        <v>1</v>
      </c>
      <c r="E106">
        <v>0</v>
      </c>
      <c r="F106">
        <v>1</v>
      </c>
      <c r="G106">
        <v>0</v>
      </c>
    </row>
    <row r="107" spans="1:7" hidden="1" x14ac:dyDescent="0.25">
      <c r="A107">
        <v>22</v>
      </c>
      <c r="B107" t="str">
        <f t="shared" si="1"/>
        <v>Luis Castillo</v>
      </c>
      <c r="C107" s="307">
        <v>45906.371701388889</v>
      </c>
      <c r="D107">
        <v>1</v>
      </c>
      <c r="E107">
        <v>1</v>
      </c>
      <c r="F107">
        <v>1</v>
      </c>
      <c r="G107">
        <v>0</v>
      </c>
    </row>
    <row r="108" spans="1:7" hidden="1" x14ac:dyDescent="0.25">
      <c r="A108">
        <v>22</v>
      </c>
      <c r="B108" t="str">
        <f t="shared" si="1"/>
        <v>Luis Castillo</v>
      </c>
      <c r="C108" s="307">
        <v>45908.387731481482</v>
      </c>
      <c r="D108">
        <v>1</v>
      </c>
      <c r="E108">
        <v>0</v>
      </c>
      <c r="F108">
        <v>1</v>
      </c>
      <c r="G108">
        <v>0</v>
      </c>
    </row>
    <row r="109" spans="1:7" hidden="1" x14ac:dyDescent="0.25">
      <c r="A109">
        <v>22</v>
      </c>
      <c r="B109" t="str">
        <f t="shared" si="1"/>
        <v>Luis Castillo</v>
      </c>
      <c r="C109" s="307">
        <v>45908.387731481482</v>
      </c>
      <c r="D109">
        <v>1</v>
      </c>
      <c r="E109">
        <v>0</v>
      </c>
      <c r="F109">
        <v>1</v>
      </c>
      <c r="G109">
        <v>0</v>
      </c>
    </row>
    <row r="110" spans="1:7" hidden="1" x14ac:dyDescent="0.25">
      <c r="A110">
        <v>22</v>
      </c>
      <c r="B110" t="str">
        <f t="shared" si="1"/>
        <v>Luis Castillo</v>
      </c>
      <c r="C110" s="307">
        <v>45908.387731481482</v>
      </c>
      <c r="D110">
        <v>1</v>
      </c>
      <c r="E110">
        <v>0</v>
      </c>
      <c r="F110">
        <v>1</v>
      </c>
      <c r="G110">
        <v>0</v>
      </c>
    </row>
    <row r="111" spans="1:7" hidden="1" x14ac:dyDescent="0.25">
      <c r="A111">
        <v>22</v>
      </c>
      <c r="B111" t="str">
        <f t="shared" si="1"/>
        <v>Luis Castillo</v>
      </c>
      <c r="C111" s="307">
        <v>45908.750497685185</v>
      </c>
      <c r="D111">
        <v>1</v>
      </c>
      <c r="E111">
        <v>0</v>
      </c>
      <c r="F111">
        <v>1</v>
      </c>
      <c r="G111">
        <v>0</v>
      </c>
    </row>
    <row r="112" spans="1:7" hidden="1" x14ac:dyDescent="0.25">
      <c r="A112">
        <v>22</v>
      </c>
      <c r="B112" t="str">
        <f t="shared" si="1"/>
        <v>Luis Castillo</v>
      </c>
      <c r="C112" s="307">
        <v>45908.750497685185</v>
      </c>
      <c r="D112">
        <v>1</v>
      </c>
      <c r="E112">
        <v>0</v>
      </c>
      <c r="F112">
        <v>1</v>
      </c>
      <c r="G112">
        <v>0</v>
      </c>
    </row>
    <row r="113" spans="1:7" hidden="1" x14ac:dyDescent="0.25">
      <c r="A113">
        <v>22</v>
      </c>
      <c r="B113" t="str">
        <f t="shared" si="1"/>
        <v>Luis Castillo</v>
      </c>
      <c r="C113" s="307">
        <v>45908.750497685185</v>
      </c>
      <c r="D113">
        <v>1</v>
      </c>
      <c r="E113">
        <v>0</v>
      </c>
      <c r="F113">
        <v>1</v>
      </c>
      <c r="G113">
        <v>0</v>
      </c>
    </row>
    <row r="114" spans="1:7" hidden="1" x14ac:dyDescent="0.25">
      <c r="A114">
        <v>22</v>
      </c>
      <c r="B114" t="str">
        <f t="shared" si="1"/>
        <v>Luis Castillo</v>
      </c>
      <c r="C114" s="307">
        <v>45909.750532407408</v>
      </c>
      <c r="D114">
        <v>1</v>
      </c>
      <c r="E114">
        <v>0</v>
      </c>
      <c r="F114">
        <v>1</v>
      </c>
      <c r="G114">
        <v>0</v>
      </c>
    </row>
    <row r="115" spans="1:7" hidden="1" x14ac:dyDescent="0.25">
      <c r="A115">
        <v>22</v>
      </c>
      <c r="B115" t="str">
        <f t="shared" si="1"/>
        <v>Luis Castillo</v>
      </c>
      <c r="C115" s="307">
        <v>45909.750532407408</v>
      </c>
      <c r="D115">
        <v>1</v>
      </c>
      <c r="E115">
        <v>0</v>
      </c>
      <c r="F115">
        <v>1</v>
      </c>
      <c r="G115">
        <v>0</v>
      </c>
    </row>
    <row r="116" spans="1:7" hidden="1" x14ac:dyDescent="0.25">
      <c r="A116">
        <v>22</v>
      </c>
      <c r="B116" t="str">
        <f t="shared" si="1"/>
        <v>Luis Castillo</v>
      </c>
      <c r="C116" s="307">
        <v>45909.750532407408</v>
      </c>
      <c r="D116">
        <v>1</v>
      </c>
      <c r="E116">
        <v>0</v>
      </c>
      <c r="F116">
        <v>1</v>
      </c>
      <c r="G116">
        <v>0</v>
      </c>
    </row>
    <row r="117" spans="1:7" hidden="1" x14ac:dyDescent="0.25">
      <c r="A117">
        <v>22</v>
      </c>
      <c r="B117" t="str">
        <f t="shared" si="1"/>
        <v>Luis Castillo</v>
      </c>
      <c r="C117" s="307">
        <v>45910.379641203705</v>
      </c>
      <c r="D117">
        <v>1</v>
      </c>
      <c r="E117">
        <v>1</v>
      </c>
      <c r="F117">
        <v>1</v>
      </c>
      <c r="G117">
        <v>0</v>
      </c>
    </row>
    <row r="118" spans="1:7" hidden="1" x14ac:dyDescent="0.25">
      <c r="A118">
        <v>22</v>
      </c>
      <c r="B118" t="str">
        <f t="shared" si="1"/>
        <v>Luis Castillo</v>
      </c>
      <c r="C118" s="307">
        <v>45910.379641203705</v>
      </c>
      <c r="D118">
        <v>1</v>
      </c>
      <c r="E118">
        <v>1</v>
      </c>
      <c r="F118">
        <v>1</v>
      </c>
      <c r="G118">
        <v>0</v>
      </c>
    </row>
    <row r="119" spans="1:7" hidden="1" x14ac:dyDescent="0.25">
      <c r="A119">
        <v>22</v>
      </c>
      <c r="B119" t="str">
        <f t="shared" si="1"/>
        <v>Luis Castillo</v>
      </c>
      <c r="C119" s="307">
        <v>45910.379641203705</v>
      </c>
      <c r="D119">
        <v>1</v>
      </c>
      <c r="E119">
        <v>1</v>
      </c>
      <c r="F119">
        <v>1</v>
      </c>
      <c r="G119">
        <v>0</v>
      </c>
    </row>
    <row r="120" spans="1:7" hidden="1" x14ac:dyDescent="0.25">
      <c r="A120">
        <v>22</v>
      </c>
      <c r="B120" t="str">
        <f t="shared" si="1"/>
        <v>Luis Castillo</v>
      </c>
      <c r="C120" s="307">
        <v>45910.750937500001</v>
      </c>
      <c r="D120">
        <v>1</v>
      </c>
      <c r="E120">
        <v>1</v>
      </c>
      <c r="F120">
        <v>1</v>
      </c>
      <c r="G120">
        <v>0</v>
      </c>
    </row>
    <row r="121" spans="1:7" hidden="1" x14ac:dyDescent="0.25">
      <c r="A121">
        <v>22</v>
      </c>
      <c r="B121" t="str">
        <f t="shared" si="1"/>
        <v>Luis Castillo</v>
      </c>
      <c r="C121" s="307">
        <v>45910.750937500001</v>
      </c>
      <c r="D121">
        <v>1</v>
      </c>
      <c r="E121">
        <v>1</v>
      </c>
      <c r="F121">
        <v>1</v>
      </c>
      <c r="G121">
        <v>0</v>
      </c>
    </row>
    <row r="122" spans="1:7" hidden="1" x14ac:dyDescent="0.25">
      <c r="A122">
        <v>22</v>
      </c>
      <c r="B122" t="str">
        <f t="shared" si="1"/>
        <v>Luis Castillo</v>
      </c>
      <c r="C122" s="307">
        <v>45910.750937500001</v>
      </c>
      <c r="D122">
        <v>1</v>
      </c>
      <c r="E122">
        <v>1</v>
      </c>
      <c r="F122">
        <v>1</v>
      </c>
      <c r="G122">
        <v>0</v>
      </c>
    </row>
    <row r="123" spans="1:7" hidden="1" x14ac:dyDescent="0.25">
      <c r="A123">
        <v>47</v>
      </c>
      <c r="B123" t="str">
        <f t="shared" si="1"/>
        <v>Jorge Ramirez</v>
      </c>
      <c r="C123" s="307">
        <v>45901.375625000001</v>
      </c>
      <c r="D123">
        <v>1</v>
      </c>
      <c r="E123">
        <v>1</v>
      </c>
      <c r="F123">
        <v>1</v>
      </c>
      <c r="G123">
        <v>0</v>
      </c>
    </row>
    <row r="124" spans="1:7" hidden="1" x14ac:dyDescent="0.25">
      <c r="A124">
        <v>47</v>
      </c>
      <c r="B124" t="str">
        <f t="shared" si="1"/>
        <v>Jorge Ramirez</v>
      </c>
      <c r="C124" s="307">
        <v>45901.761689814812</v>
      </c>
      <c r="D124">
        <v>1</v>
      </c>
      <c r="E124">
        <v>0</v>
      </c>
      <c r="F124">
        <v>1</v>
      </c>
      <c r="G124">
        <v>0</v>
      </c>
    </row>
    <row r="125" spans="1:7" hidden="1" x14ac:dyDescent="0.25">
      <c r="A125">
        <v>47</v>
      </c>
      <c r="B125" t="str">
        <f t="shared" si="1"/>
        <v>Jorge Ramirez</v>
      </c>
      <c r="C125" s="307">
        <v>45902.351180555554</v>
      </c>
      <c r="D125">
        <v>1</v>
      </c>
      <c r="E125">
        <v>1</v>
      </c>
      <c r="F125">
        <v>1</v>
      </c>
      <c r="G125">
        <v>0</v>
      </c>
    </row>
    <row r="126" spans="1:7" hidden="1" x14ac:dyDescent="0.25">
      <c r="A126">
        <v>47</v>
      </c>
      <c r="B126" t="str">
        <f t="shared" si="1"/>
        <v>Jorge Ramirez</v>
      </c>
      <c r="C126" s="307">
        <v>45902.785567129627</v>
      </c>
      <c r="D126">
        <v>1</v>
      </c>
      <c r="E126">
        <v>1</v>
      </c>
      <c r="F126">
        <v>1</v>
      </c>
      <c r="G126">
        <v>0</v>
      </c>
    </row>
    <row r="127" spans="1:7" hidden="1" x14ac:dyDescent="0.25">
      <c r="A127">
        <v>47</v>
      </c>
      <c r="B127" t="str">
        <f t="shared" si="1"/>
        <v>Jorge Ramirez</v>
      </c>
      <c r="C127" s="307">
        <v>45903.373055555552</v>
      </c>
      <c r="D127">
        <v>1</v>
      </c>
      <c r="E127">
        <v>1</v>
      </c>
      <c r="F127">
        <v>1</v>
      </c>
      <c r="G127">
        <v>0</v>
      </c>
    </row>
    <row r="128" spans="1:7" hidden="1" x14ac:dyDescent="0.25">
      <c r="A128">
        <v>47</v>
      </c>
      <c r="B128" t="str">
        <f t="shared" si="1"/>
        <v>Jorge Ramirez</v>
      </c>
      <c r="C128" s="307">
        <v>45903.761296296296</v>
      </c>
      <c r="D128">
        <v>1</v>
      </c>
      <c r="E128">
        <v>1</v>
      </c>
      <c r="F128">
        <v>1</v>
      </c>
      <c r="G128">
        <v>0</v>
      </c>
    </row>
    <row r="129" spans="1:7" hidden="1" x14ac:dyDescent="0.25">
      <c r="A129">
        <v>47</v>
      </c>
      <c r="B129" t="str">
        <f t="shared" si="1"/>
        <v>Jorge Ramirez</v>
      </c>
      <c r="C129" s="307">
        <v>45904.380127314813</v>
      </c>
      <c r="D129">
        <v>1</v>
      </c>
      <c r="E129">
        <v>1</v>
      </c>
      <c r="F129">
        <v>1</v>
      </c>
      <c r="G129">
        <v>0</v>
      </c>
    </row>
    <row r="130" spans="1:7" hidden="1" x14ac:dyDescent="0.25">
      <c r="A130">
        <v>47</v>
      </c>
      <c r="B130" t="str">
        <f t="shared" si="1"/>
        <v>Jorge Ramirez</v>
      </c>
      <c r="C130" s="307">
        <v>45904.796516203707</v>
      </c>
      <c r="D130">
        <v>1</v>
      </c>
      <c r="E130">
        <v>1</v>
      </c>
      <c r="F130">
        <v>1</v>
      </c>
      <c r="G130">
        <v>0</v>
      </c>
    </row>
    <row r="131" spans="1:7" hidden="1" x14ac:dyDescent="0.25">
      <c r="A131">
        <v>47</v>
      </c>
      <c r="B131" t="str">
        <f t="shared" si="1"/>
        <v>Jorge Ramirez</v>
      </c>
      <c r="C131" s="307">
        <v>45905.381030092591</v>
      </c>
      <c r="D131">
        <v>1</v>
      </c>
      <c r="E131">
        <v>0</v>
      </c>
      <c r="F131">
        <v>1</v>
      </c>
      <c r="G131">
        <v>0</v>
      </c>
    </row>
    <row r="132" spans="1:7" hidden="1" x14ac:dyDescent="0.25">
      <c r="A132">
        <v>47</v>
      </c>
      <c r="B132" t="str">
        <f t="shared" ref="B132:B195" si="2">VLOOKUP(A132,$K$1:$L$21,2,0)</f>
        <v>Jorge Ramirez</v>
      </c>
      <c r="C132" s="307">
        <v>45905.799618055556</v>
      </c>
      <c r="D132">
        <v>1</v>
      </c>
      <c r="E132">
        <v>0</v>
      </c>
      <c r="F132">
        <v>1</v>
      </c>
      <c r="G132">
        <v>0</v>
      </c>
    </row>
    <row r="133" spans="1:7" hidden="1" x14ac:dyDescent="0.25">
      <c r="A133">
        <v>47</v>
      </c>
      <c r="B133" t="str">
        <f t="shared" si="2"/>
        <v>Jorge Ramirez</v>
      </c>
      <c r="C133" s="307">
        <v>45905.799664351849</v>
      </c>
      <c r="D133">
        <v>1</v>
      </c>
      <c r="E133">
        <v>0</v>
      </c>
      <c r="F133">
        <v>1</v>
      </c>
      <c r="G133">
        <v>0</v>
      </c>
    </row>
    <row r="134" spans="1:7" hidden="1" x14ac:dyDescent="0.25">
      <c r="A134">
        <v>47</v>
      </c>
      <c r="B134" t="str">
        <f t="shared" si="2"/>
        <v>Jorge Ramirez</v>
      </c>
      <c r="C134" s="307">
        <v>45906.376932870371</v>
      </c>
      <c r="D134">
        <v>1</v>
      </c>
      <c r="E134">
        <v>1</v>
      </c>
      <c r="F134">
        <v>1</v>
      </c>
      <c r="G134">
        <v>0</v>
      </c>
    </row>
    <row r="135" spans="1:7" hidden="1" x14ac:dyDescent="0.25">
      <c r="A135">
        <v>47</v>
      </c>
      <c r="B135" t="str">
        <f t="shared" si="2"/>
        <v>Jorge Ramirez</v>
      </c>
      <c r="C135" s="307">
        <v>45906.585532407407</v>
      </c>
      <c r="D135">
        <v>1</v>
      </c>
      <c r="E135">
        <v>1</v>
      </c>
      <c r="F135">
        <v>1</v>
      </c>
      <c r="G135">
        <v>0</v>
      </c>
    </row>
    <row r="136" spans="1:7" hidden="1" x14ac:dyDescent="0.25">
      <c r="A136">
        <v>47</v>
      </c>
      <c r="B136" t="str">
        <f t="shared" si="2"/>
        <v>Jorge Ramirez</v>
      </c>
      <c r="C136" s="307">
        <v>45908.37395833333</v>
      </c>
      <c r="D136">
        <v>1</v>
      </c>
      <c r="E136">
        <v>0</v>
      </c>
      <c r="F136">
        <v>1</v>
      </c>
      <c r="G136">
        <v>0</v>
      </c>
    </row>
    <row r="137" spans="1:7" hidden="1" x14ac:dyDescent="0.25">
      <c r="A137">
        <v>47</v>
      </c>
      <c r="B137" t="str">
        <f t="shared" si="2"/>
        <v>Jorge Ramirez</v>
      </c>
      <c r="C137" s="307">
        <v>45908.37395833333</v>
      </c>
      <c r="D137">
        <v>1</v>
      </c>
      <c r="E137">
        <v>0</v>
      </c>
      <c r="F137">
        <v>1</v>
      </c>
      <c r="G137">
        <v>0</v>
      </c>
    </row>
    <row r="138" spans="1:7" hidden="1" x14ac:dyDescent="0.25">
      <c r="A138">
        <v>47</v>
      </c>
      <c r="B138" t="str">
        <f t="shared" si="2"/>
        <v>Jorge Ramirez</v>
      </c>
      <c r="C138" s="307">
        <v>45908.37395833333</v>
      </c>
      <c r="D138">
        <v>1</v>
      </c>
      <c r="E138">
        <v>0</v>
      </c>
      <c r="F138">
        <v>1</v>
      </c>
      <c r="G138">
        <v>0</v>
      </c>
    </row>
    <row r="139" spans="1:7" hidden="1" x14ac:dyDescent="0.25">
      <c r="A139">
        <v>47</v>
      </c>
      <c r="B139" t="str">
        <f t="shared" si="2"/>
        <v>Jorge Ramirez</v>
      </c>
      <c r="C139" s="307">
        <v>45908.781006944446</v>
      </c>
      <c r="D139">
        <v>1</v>
      </c>
      <c r="E139">
        <v>0</v>
      </c>
      <c r="F139">
        <v>1</v>
      </c>
      <c r="G139">
        <v>0</v>
      </c>
    </row>
    <row r="140" spans="1:7" hidden="1" x14ac:dyDescent="0.25">
      <c r="A140">
        <v>47</v>
      </c>
      <c r="B140" t="str">
        <f t="shared" si="2"/>
        <v>Jorge Ramirez</v>
      </c>
      <c r="C140" s="307">
        <v>45908.781006944446</v>
      </c>
      <c r="D140">
        <v>1</v>
      </c>
      <c r="E140">
        <v>0</v>
      </c>
      <c r="F140">
        <v>1</v>
      </c>
      <c r="G140">
        <v>0</v>
      </c>
    </row>
    <row r="141" spans="1:7" hidden="1" x14ac:dyDescent="0.25">
      <c r="A141">
        <v>47</v>
      </c>
      <c r="B141" t="str">
        <f t="shared" si="2"/>
        <v>Jorge Ramirez</v>
      </c>
      <c r="C141" s="307">
        <v>45908.781006944446</v>
      </c>
      <c r="D141">
        <v>1</v>
      </c>
      <c r="E141">
        <v>0</v>
      </c>
      <c r="F141">
        <v>1</v>
      </c>
      <c r="G141">
        <v>0</v>
      </c>
    </row>
    <row r="142" spans="1:7" hidden="1" x14ac:dyDescent="0.25">
      <c r="A142">
        <v>47</v>
      </c>
      <c r="B142" t="str">
        <f t="shared" si="2"/>
        <v>Jorge Ramirez</v>
      </c>
      <c r="C142" s="307">
        <v>45909.378576388888</v>
      </c>
      <c r="D142">
        <v>1</v>
      </c>
      <c r="E142">
        <v>0</v>
      </c>
      <c r="F142">
        <v>1</v>
      </c>
      <c r="G142">
        <v>0</v>
      </c>
    </row>
    <row r="143" spans="1:7" hidden="1" x14ac:dyDescent="0.25">
      <c r="A143">
        <v>47</v>
      </c>
      <c r="B143" t="str">
        <f t="shared" si="2"/>
        <v>Jorge Ramirez</v>
      </c>
      <c r="C143" s="307">
        <v>45909.378576388888</v>
      </c>
      <c r="D143">
        <v>1</v>
      </c>
      <c r="E143">
        <v>0</v>
      </c>
      <c r="F143">
        <v>1</v>
      </c>
      <c r="G143">
        <v>0</v>
      </c>
    </row>
    <row r="144" spans="1:7" hidden="1" x14ac:dyDescent="0.25">
      <c r="A144">
        <v>47</v>
      </c>
      <c r="B144" t="str">
        <f t="shared" si="2"/>
        <v>Jorge Ramirez</v>
      </c>
      <c r="C144" s="307">
        <v>45909.378576388888</v>
      </c>
      <c r="D144">
        <v>1</v>
      </c>
      <c r="E144">
        <v>0</v>
      </c>
      <c r="F144">
        <v>1</v>
      </c>
      <c r="G144">
        <v>0</v>
      </c>
    </row>
    <row r="145" spans="1:7" hidden="1" x14ac:dyDescent="0.25">
      <c r="A145">
        <v>47</v>
      </c>
      <c r="B145" t="str">
        <f t="shared" si="2"/>
        <v>Jorge Ramirez</v>
      </c>
      <c r="C145" s="307">
        <v>45909.378622685188</v>
      </c>
      <c r="D145">
        <v>1</v>
      </c>
      <c r="E145">
        <v>0</v>
      </c>
      <c r="F145">
        <v>1</v>
      </c>
      <c r="G145">
        <v>0</v>
      </c>
    </row>
    <row r="146" spans="1:7" hidden="1" x14ac:dyDescent="0.25">
      <c r="A146">
        <v>47</v>
      </c>
      <c r="B146" t="str">
        <f t="shared" si="2"/>
        <v>Jorge Ramirez</v>
      </c>
      <c r="C146" s="307">
        <v>45909.378622685188</v>
      </c>
      <c r="D146">
        <v>1</v>
      </c>
      <c r="E146">
        <v>0</v>
      </c>
      <c r="F146">
        <v>1</v>
      </c>
      <c r="G146">
        <v>0</v>
      </c>
    </row>
    <row r="147" spans="1:7" hidden="1" x14ac:dyDescent="0.25">
      <c r="A147">
        <v>47</v>
      </c>
      <c r="B147" t="str">
        <f t="shared" si="2"/>
        <v>Jorge Ramirez</v>
      </c>
      <c r="C147" s="307">
        <v>45909.778009259258</v>
      </c>
      <c r="D147">
        <v>1</v>
      </c>
      <c r="E147">
        <v>0</v>
      </c>
      <c r="F147">
        <v>1</v>
      </c>
      <c r="G147">
        <v>0</v>
      </c>
    </row>
    <row r="148" spans="1:7" hidden="1" x14ac:dyDescent="0.25">
      <c r="A148">
        <v>47</v>
      </c>
      <c r="B148" t="str">
        <f t="shared" si="2"/>
        <v>Jorge Ramirez</v>
      </c>
      <c r="C148" s="307">
        <v>45909.778009259258</v>
      </c>
      <c r="D148">
        <v>1</v>
      </c>
      <c r="E148">
        <v>0</v>
      </c>
      <c r="F148">
        <v>1</v>
      </c>
      <c r="G148">
        <v>0</v>
      </c>
    </row>
    <row r="149" spans="1:7" hidden="1" x14ac:dyDescent="0.25">
      <c r="A149">
        <v>47</v>
      </c>
      <c r="B149" t="str">
        <f t="shared" si="2"/>
        <v>Jorge Ramirez</v>
      </c>
      <c r="C149" s="307">
        <v>45909.778009259258</v>
      </c>
      <c r="D149">
        <v>1</v>
      </c>
      <c r="E149">
        <v>0</v>
      </c>
      <c r="F149">
        <v>1</v>
      </c>
      <c r="G149">
        <v>0</v>
      </c>
    </row>
    <row r="150" spans="1:7" hidden="1" x14ac:dyDescent="0.25">
      <c r="A150">
        <v>47</v>
      </c>
      <c r="B150" t="str">
        <f t="shared" si="2"/>
        <v>Jorge Ramirez</v>
      </c>
      <c r="C150" s="307">
        <v>45910.378993055558</v>
      </c>
      <c r="D150">
        <v>1</v>
      </c>
      <c r="E150">
        <v>1</v>
      </c>
      <c r="F150">
        <v>1</v>
      </c>
      <c r="G150">
        <v>0</v>
      </c>
    </row>
    <row r="151" spans="1:7" hidden="1" x14ac:dyDescent="0.25">
      <c r="A151">
        <v>47</v>
      </c>
      <c r="B151" t="str">
        <f t="shared" si="2"/>
        <v>Jorge Ramirez</v>
      </c>
      <c r="C151" s="307">
        <v>45910.378993055558</v>
      </c>
      <c r="D151">
        <v>1</v>
      </c>
      <c r="E151">
        <v>1</v>
      </c>
      <c r="F151">
        <v>1</v>
      </c>
      <c r="G151">
        <v>0</v>
      </c>
    </row>
    <row r="152" spans="1:7" hidden="1" x14ac:dyDescent="0.25">
      <c r="A152">
        <v>47</v>
      </c>
      <c r="B152" t="str">
        <f t="shared" si="2"/>
        <v>Jorge Ramirez</v>
      </c>
      <c r="C152" s="307">
        <v>45910.378993055558</v>
      </c>
      <c r="D152">
        <v>1</v>
      </c>
      <c r="E152">
        <v>1</v>
      </c>
      <c r="F152">
        <v>1</v>
      </c>
      <c r="G152">
        <v>0</v>
      </c>
    </row>
    <row r="153" spans="1:7" hidden="1" x14ac:dyDescent="0.25">
      <c r="A153">
        <v>47</v>
      </c>
      <c r="B153" t="str">
        <f t="shared" si="2"/>
        <v>Jorge Ramirez</v>
      </c>
      <c r="C153" s="307">
        <v>45911.376793981479</v>
      </c>
      <c r="D153">
        <v>1</v>
      </c>
      <c r="E153">
        <v>1</v>
      </c>
      <c r="F153">
        <v>1</v>
      </c>
      <c r="G153">
        <v>0</v>
      </c>
    </row>
    <row r="154" spans="1:7" hidden="1" x14ac:dyDescent="0.25">
      <c r="A154">
        <v>47</v>
      </c>
      <c r="B154" t="str">
        <f t="shared" si="2"/>
        <v>Jorge Ramirez</v>
      </c>
      <c r="C154" s="307">
        <v>45911.376793981479</v>
      </c>
      <c r="D154">
        <v>1</v>
      </c>
      <c r="E154">
        <v>1</v>
      </c>
      <c r="F154">
        <v>1</v>
      </c>
      <c r="G154">
        <v>0</v>
      </c>
    </row>
    <row r="155" spans="1:7" hidden="1" x14ac:dyDescent="0.25">
      <c r="A155">
        <v>47</v>
      </c>
      <c r="B155" t="str">
        <f t="shared" si="2"/>
        <v>Jorge Ramirez</v>
      </c>
      <c r="C155" s="307">
        <v>45911.376793981479</v>
      </c>
      <c r="D155">
        <v>1</v>
      </c>
      <c r="E155">
        <v>1</v>
      </c>
      <c r="F155">
        <v>1</v>
      </c>
      <c r="G155">
        <v>0</v>
      </c>
    </row>
    <row r="156" spans="1:7" hidden="1" x14ac:dyDescent="0.25">
      <c r="A156">
        <v>50</v>
      </c>
      <c r="B156" t="str">
        <f t="shared" si="2"/>
        <v>José Barradas</v>
      </c>
      <c r="C156" s="307">
        <v>45901.207997685182</v>
      </c>
      <c r="D156">
        <v>1</v>
      </c>
      <c r="E156">
        <v>1</v>
      </c>
      <c r="F156">
        <v>16</v>
      </c>
      <c r="G156">
        <v>0</v>
      </c>
    </row>
    <row r="157" spans="1:7" hidden="1" x14ac:dyDescent="0.25">
      <c r="A157">
        <v>50</v>
      </c>
      <c r="B157" t="str">
        <f t="shared" si="2"/>
        <v>José Barradas</v>
      </c>
      <c r="C157" s="307">
        <v>45901.962638888886</v>
      </c>
      <c r="D157">
        <v>1</v>
      </c>
      <c r="E157">
        <v>1</v>
      </c>
      <c r="F157">
        <v>16</v>
      </c>
      <c r="G157">
        <v>0</v>
      </c>
    </row>
    <row r="158" spans="1:7" hidden="1" x14ac:dyDescent="0.25">
      <c r="A158">
        <v>50</v>
      </c>
      <c r="B158" t="str">
        <f t="shared" si="2"/>
        <v>José Barradas</v>
      </c>
      <c r="C158" s="307">
        <v>45902.202951388892</v>
      </c>
      <c r="D158">
        <v>1</v>
      </c>
      <c r="E158">
        <v>1</v>
      </c>
      <c r="F158">
        <v>16</v>
      </c>
      <c r="G158">
        <v>0</v>
      </c>
    </row>
    <row r="159" spans="1:7" hidden="1" x14ac:dyDescent="0.25">
      <c r="A159">
        <v>50</v>
      </c>
      <c r="B159" t="str">
        <f t="shared" si="2"/>
        <v>José Barradas</v>
      </c>
      <c r="C159" s="307">
        <v>45902.978460648148</v>
      </c>
      <c r="D159">
        <v>1</v>
      </c>
      <c r="E159">
        <v>1</v>
      </c>
      <c r="F159">
        <v>16</v>
      </c>
      <c r="G159">
        <v>0</v>
      </c>
    </row>
    <row r="160" spans="1:7" hidden="1" x14ac:dyDescent="0.25">
      <c r="A160">
        <v>50</v>
      </c>
      <c r="B160" t="str">
        <f t="shared" si="2"/>
        <v>José Barradas</v>
      </c>
      <c r="C160" s="307">
        <v>45903.215150462966</v>
      </c>
      <c r="D160">
        <v>1</v>
      </c>
      <c r="E160">
        <v>1</v>
      </c>
      <c r="F160">
        <v>16</v>
      </c>
      <c r="G160">
        <v>0</v>
      </c>
    </row>
    <row r="161" spans="1:7" hidden="1" x14ac:dyDescent="0.25">
      <c r="A161">
        <v>50</v>
      </c>
      <c r="B161" t="str">
        <f t="shared" si="2"/>
        <v>José Barradas</v>
      </c>
      <c r="C161" s="307">
        <v>45903.967118055552</v>
      </c>
      <c r="D161">
        <v>1</v>
      </c>
      <c r="E161">
        <v>1</v>
      </c>
      <c r="F161">
        <v>16</v>
      </c>
      <c r="G161">
        <v>0</v>
      </c>
    </row>
    <row r="162" spans="1:7" hidden="1" x14ac:dyDescent="0.25">
      <c r="A162">
        <v>50</v>
      </c>
      <c r="B162" t="str">
        <f t="shared" si="2"/>
        <v>José Barradas</v>
      </c>
      <c r="C162" s="307">
        <v>45903.995891203704</v>
      </c>
      <c r="D162">
        <v>1</v>
      </c>
      <c r="E162">
        <v>1</v>
      </c>
      <c r="F162">
        <v>16</v>
      </c>
      <c r="G162">
        <v>0</v>
      </c>
    </row>
    <row r="163" spans="1:7" hidden="1" x14ac:dyDescent="0.25">
      <c r="A163">
        <v>50</v>
      </c>
      <c r="B163" t="str">
        <f t="shared" si="2"/>
        <v>José Barradas</v>
      </c>
      <c r="C163" s="307">
        <v>45904.207187499997</v>
      </c>
      <c r="D163">
        <v>1</v>
      </c>
      <c r="E163">
        <v>1</v>
      </c>
      <c r="F163">
        <v>16</v>
      </c>
      <c r="G163">
        <v>0</v>
      </c>
    </row>
    <row r="164" spans="1:7" hidden="1" x14ac:dyDescent="0.25">
      <c r="A164">
        <v>50</v>
      </c>
      <c r="B164" t="str">
        <f t="shared" si="2"/>
        <v>José Barradas</v>
      </c>
      <c r="C164" s="307">
        <v>45904.959178240744</v>
      </c>
      <c r="D164">
        <v>1</v>
      </c>
      <c r="E164">
        <v>1</v>
      </c>
      <c r="F164">
        <v>16</v>
      </c>
      <c r="G164">
        <v>0</v>
      </c>
    </row>
    <row r="165" spans="1:7" hidden="1" x14ac:dyDescent="0.25">
      <c r="A165">
        <v>50</v>
      </c>
      <c r="B165" t="str">
        <f t="shared" si="2"/>
        <v>José Barradas</v>
      </c>
      <c r="C165" s="307">
        <v>45905.217048611114</v>
      </c>
      <c r="D165">
        <v>1</v>
      </c>
      <c r="E165">
        <v>1</v>
      </c>
      <c r="F165">
        <v>16</v>
      </c>
      <c r="G165">
        <v>0</v>
      </c>
    </row>
    <row r="166" spans="1:7" hidden="1" x14ac:dyDescent="0.25">
      <c r="A166">
        <v>50</v>
      </c>
      <c r="B166" t="str">
        <f t="shared" si="2"/>
        <v>José Barradas</v>
      </c>
      <c r="C166" s="307">
        <v>45905.986354166664</v>
      </c>
      <c r="D166">
        <v>1</v>
      </c>
      <c r="E166">
        <v>1</v>
      </c>
      <c r="F166">
        <v>16</v>
      </c>
      <c r="G166">
        <v>0</v>
      </c>
    </row>
    <row r="167" spans="1:7" hidden="1" x14ac:dyDescent="0.25">
      <c r="A167">
        <v>50</v>
      </c>
      <c r="B167" t="str">
        <f t="shared" si="2"/>
        <v>José Barradas</v>
      </c>
      <c r="C167" s="307">
        <v>45906.214155092595</v>
      </c>
      <c r="D167">
        <v>1</v>
      </c>
      <c r="E167">
        <v>1</v>
      </c>
      <c r="F167">
        <v>16</v>
      </c>
      <c r="G167">
        <v>0</v>
      </c>
    </row>
    <row r="168" spans="1:7" hidden="1" x14ac:dyDescent="0.25">
      <c r="A168">
        <v>50</v>
      </c>
      <c r="B168" t="str">
        <f t="shared" si="2"/>
        <v>José Barradas</v>
      </c>
      <c r="C168" s="307">
        <v>45906.955347222225</v>
      </c>
      <c r="D168">
        <v>1</v>
      </c>
      <c r="E168">
        <v>1</v>
      </c>
      <c r="F168">
        <v>16</v>
      </c>
      <c r="G168">
        <v>0</v>
      </c>
    </row>
    <row r="169" spans="1:7" hidden="1" x14ac:dyDescent="0.25">
      <c r="A169">
        <v>50</v>
      </c>
      <c r="B169" t="str">
        <f t="shared" si="2"/>
        <v>José Barradas</v>
      </c>
      <c r="C169" s="307">
        <v>45907.203703703701</v>
      </c>
      <c r="D169">
        <v>1</v>
      </c>
      <c r="E169">
        <v>1</v>
      </c>
      <c r="F169">
        <v>16</v>
      </c>
      <c r="G169">
        <v>0</v>
      </c>
    </row>
    <row r="170" spans="1:7" hidden="1" x14ac:dyDescent="0.25">
      <c r="A170">
        <v>50</v>
      </c>
      <c r="B170" t="str">
        <f t="shared" si="2"/>
        <v>José Barradas</v>
      </c>
      <c r="C170" s="307">
        <v>45907.203703703701</v>
      </c>
      <c r="D170">
        <v>1</v>
      </c>
      <c r="E170">
        <v>1</v>
      </c>
      <c r="F170">
        <v>16</v>
      </c>
      <c r="G170">
        <v>0</v>
      </c>
    </row>
    <row r="171" spans="1:7" hidden="1" x14ac:dyDescent="0.25">
      <c r="A171">
        <v>50</v>
      </c>
      <c r="B171" t="str">
        <f t="shared" si="2"/>
        <v>José Barradas</v>
      </c>
      <c r="C171" s="307">
        <v>45908.014780092592</v>
      </c>
      <c r="D171">
        <v>1</v>
      </c>
      <c r="E171">
        <v>0</v>
      </c>
      <c r="F171">
        <v>16</v>
      </c>
      <c r="G171">
        <v>0</v>
      </c>
    </row>
    <row r="172" spans="1:7" hidden="1" x14ac:dyDescent="0.25">
      <c r="A172">
        <v>50</v>
      </c>
      <c r="B172" t="str">
        <f t="shared" si="2"/>
        <v>José Barradas</v>
      </c>
      <c r="C172" s="307">
        <v>45908.014780092592</v>
      </c>
      <c r="D172">
        <v>1</v>
      </c>
      <c r="E172">
        <v>0</v>
      </c>
      <c r="F172">
        <v>16</v>
      </c>
      <c r="G172">
        <v>0</v>
      </c>
    </row>
    <row r="173" spans="1:7" hidden="1" x14ac:dyDescent="0.25">
      <c r="A173">
        <v>50</v>
      </c>
      <c r="B173" t="str">
        <f t="shared" si="2"/>
        <v>José Barradas</v>
      </c>
      <c r="C173" s="307">
        <v>45908.014780092592</v>
      </c>
      <c r="D173">
        <v>1</v>
      </c>
      <c r="E173">
        <v>0</v>
      </c>
      <c r="F173">
        <v>16</v>
      </c>
      <c r="G173">
        <v>0</v>
      </c>
    </row>
    <row r="174" spans="1:7" hidden="1" x14ac:dyDescent="0.25">
      <c r="A174">
        <v>50</v>
      </c>
      <c r="B174" t="str">
        <f t="shared" si="2"/>
        <v>José Barradas</v>
      </c>
      <c r="C174" s="307">
        <v>45908.226678240739</v>
      </c>
      <c r="D174">
        <v>1</v>
      </c>
      <c r="E174">
        <v>0</v>
      </c>
      <c r="F174">
        <v>16</v>
      </c>
      <c r="G174">
        <v>0</v>
      </c>
    </row>
    <row r="175" spans="1:7" hidden="1" x14ac:dyDescent="0.25">
      <c r="A175">
        <v>50</v>
      </c>
      <c r="B175" t="str">
        <f t="shared" si="2"/>
        <v>José Barradas</v>
      </c>
      <c r="C175" s="307">
        <v>45908.226678240739</v>
      </c>
      <c r="D175">
        <v>1</v>
      </c>
      <c r="E175">
        <v>0</v>
      </c>
      <c r="F175">
        <v>16</v>
      </c>
      <c r="G175">
        <v>0</v>
      </c>
    </row>
    <row r="176" spans="1:7" hidden="1" x14ac:dyDescent="0.25">
      <c r="A176">
        <v>50</v>
      </c>
      <c r="B176" t="str">
        <f t="shared" si="2"/>
        <v>José Barradas</v>
      </c>
      <c r="C176" s="307">
        <v>45908.226678240739</v>
      </c>
      <c r="D176">
        <v>1</v>
      </c>
      <c r="E176">
        <v>0</v>
      </c>
      <c r="F176">
        <v>16</v>
      </c>
      <c r="G176">
        <v>0</v>
      </c>
    </row>
    <row r="177" spans="1:7" hidden="1" x14ac:dyDescent="0.25">
      <c r="A177">
        <v>50</v>
      </c>
      <c r="B177" t="str">
        <f t="shared" si="2"/>
        <v>José Barradas</v>
      </c>
      <c r="C177" s="307">
        <v>45908.998148148145</v>
      </c>
      <c r="D177">
        <v>1</v>
      </c>
      <c r="E177">
        <v>0</v>
      </c>
      <c r="F177">
        <v>16</v>
      </c>
      <c r="G177">
        <v>0</v>
      </c>
    </row>
    <row r="178" spans="1:7" hidden="1" x14ac:dyDescent="0.25">
      <c r="A178">
        <v>50</v>
      </c>
      <c r="B178" t="str">
        <f t="shared" si="2"/>
        <v>José Barradas</v>
      </c>
      <c r="C178" s="307">
        <v>45908.998148148145</v>
      </c>
      <c r="D178">
        <v>1</v>
      </c>
      <c r="E178">
        <v>0</v>
      </c>
      <c r="F178">
        <v>16</v>
      </c>
      <c r="G178">
        <v>0</v>
      </c>
    </row>
    <row r="179" spans="1:7" hidden="1" x14ac:dyDescent="0.25">
      <c r="A179">
        <v>50</v>
      </c>
      <c r="B179" t="str">
        <f t="shared" si="2"/>
        <v>José Barradas</v>
      </c>
      <c r="C179" s="307">
        <v>45908.998148148145</v>
      </c>
      <c r="D179">
        <v>1</v>
      </c>
      <c r="E179">
        <v>0</v>
      </c>
      <c r="F179">
        <v>16</v>
      </c>
      <c r="G179">
        <v>0</v>
      </c>
    </row>
    <row r="180" spans="1:7" hidden="1" x14ac:dyDescent="0.25">
      <c r="A180">
        <v>50</v>
      </c>
      <c r="B180" t="str">
        <f t="shared" si="2"/>
        <v>José Barradas</v>
      </c>
      <c r="C180" s="307">
        <v>45909.201550925929</v>
      </c>
      <c r="D180">
        <v>1</v>
      </c>
      <c r="E180">
        <v>0</v>
      </c>
      <c r="F180">
        <v>16</v>
      </c>
      <c r="G180">
        <v>0</v>
      </c>
    </row>
    <row r="181" spans="1:7" hidden="1" x14ac:dyDescent="0.25">
      <c r="A181">
        <v>50</v>
      </c>
      <c r="B181" t="str">
        <f t="shared" si="2"/>
        <v>José Barradas</v>
      </c>
      <c r="C181" s="307">
        <v>45909.201550925929</v>
      </c>
      <c r="D181">
        <v>1</v>
      </c>
      <c r="E181">
        <v>0</v>
      </c>
      <c r="F181">
        <v>16</v>
      </c>
      <c r="G181">
        <v>0</v>
      </c>
    </row>
    <row r="182" spans="1:7" hidden="1" x14ac:dyDescent="0.25">
      <c r="A182">
        <v>50</v>
      </c>
      <c r="B182" t="str">
        <f t="shared" si="2"/>
        <v>José Barradas</v>
      </c>
      <c r="C182" s="307">
        <v>45909.201550925929</v>
      </c>
      <c r="D182">
        <v>1</v>
      </c>
      <c r="E182">
        <v>0</v>
      </c>
      <c r="F182">
        <v>16</v>
      </c>
      <c r="G182">
        <v>0</v>
      </c>
    </row>
    <row r="183" spans="1:7" hidden="1" x14ac:dyDescent="0.25">
      <c r="A183">
        <v>50</v>
      </c>
      <c r="B183" t="str">
        <f t="shared" si="2"/>
        <v>José Barradas</v>
      </c>
      <c r="C183" s="307">
        <v>45909.201550925929</v>
      </c>
      <c r="D183">
        <v>1</v>
      </c>
      <c r="E183">
        <v>0</v>
      </c>
      <c r="F183">
        <v>16</v>
      </c>
      <c r="G183">
        <v>0</v>
      </c>
    </row>
    <row r="184" spans="1:7" hidden="1" x14ac:dyDescent="0.25">
      <c r="A184">
        <v>50</v>
      </c>
      <c r="B184" t="str">
        <f t="shared" si="2"/>
        <v>José Barradas</v>
      </c>
      <c r="C184" s="307">
        <v>45909.963379629633</v>
      </c>
      <c r="D184">
        <v>1</v>
      </c>
      <c r="E184">
        <v>1</v>
      </c>
      <c r="F184">
        <v>16</v>
      </c>
      <c r="G184">
        <v>0</v>
      </c>
    </row>
    <row r="185" spans="1:7" hidden="1" x14ac:dyDescent="0.25">
      <c r="A185">
        <v>50</v>
      </c>
      <c r="B185" t="str">
        <f t="shared" si="2"/>
        <v>José Barradas</v>
      </c>
      <c r="C185" s="307">
        <v>45909.963379629633</v>
      </c>
      <c r="D185">
        <v>1</v>
      </c>
      <c r="E185">
        <v>1</v>
      </c>
      <c r="F185">
        <v>16</v>
      </c>
      <c r="G185">
        <v>0</v>
      </c>
    </row>
    <row r="186" spans="1:7" hidden="1" x14ac:dyDescent="0.25">
      <c r="A186">
        <v>50</v>
      </c>
      <c r="B186" t="str">
        <f t="shared" si="2"/>
        <v>José Barradas</v>
      </c>
      <c r="C186" s="307">
        <v>45909.963379629633</v>
      </c>
      <c r="D186">
        <v>1</v>
      </c>
      <c r="E186">
        <v>1</v>
      </c>
      <c r="F186">
        <v>16</v>
      </c>
      <c r="G186">
        <v>0</v>
      </c>
    </row>
    <row r="187" spans="1:7" hidden="1" x14ac:dyDescent="0.25">
      <c r="A187">
        <v>50</v>
      </c>
      <c r="B187" t="str">
        <f t="shared" si="2"/>
        <v>José Barradas</v>
      </c>
      <c r="C187" s="307">
        <v>45910.215289351851</v>
      </c>
      <c r="D187">
        <v>1</v>
      </c>
      <c r="E187">
        <v>1</v>
      </c>
      <c r="F187">
        <v>16</v>
      </c>
      <c r="G187">
        <v>0</v>
      </c>
    </row>
    <row r="188" spans="1:7" hidden="1" x14ac:dyDescent="0.25">
      <c r="A188">
        <v>50</v>
      </c>
      <c r="B188" t="str">
        <f t="shared" si="2"/>
        <v>José Barradas</v>
      </c>
      <c r="C188" s="307">
        <v>45910.215289351851</v>
      </c>
      <c r="D188">
        <v>1</v>
      </c>
      <c r="E188">
        <v>1</v>
      </c>
      <c r="F188">
        <v>16</v>
      </c>
      <c r="G188">
        <v>0</v>
      </c>
    </row>
    <row r="189" spans="1:7" hidden="1" x14ac:dyDescent="0.25">
      <c r="A189">
        <v>50</v>
      </c>
      <c r="B189" t="str">
        <f t="shared" si="2"/>
        <v>José Barradas</v>
      </c>
      <c r="C189" s="307">
        <v>45910.215289351851</v>
      </c>
      <c r="D189">
        <v>1</v>
      </c>
      <c r="E189">
        <v>1</v>
      </c>
      <c r="F189">
        <v>16</v>
      </c>
      <c r="G189">
        <v>0</v>
      </c>
    </row>
    <row r="190" spans="1:7" hidden="1" x14ac:dyDescent="0.25">
      <c r="A190">
        <v>50</v>
      </c>
      <c r="B190" t="str">
        <f t="shared" si="2"/>
        <v>José Barradas</v>
      </c>
      <c r="C190" s="307">
        <v>45910.972812499997</v>
      </c>
      <c r="D190">
        <v>1</v>
      </c>
      <c r="E190">
        <v>1</v>
      </c>
      <c r="F190">
        <v>16</v>
      </c>
      <c r="G190">
        <v>0</v>
      </c>
    </row>
    <row r="191" spans="1:7" hidden="1" x14ac:dyDescent="0.25">
      <c r="A191">
        <v>50</v>
      </c>
      <c r="B191" t="str">
        <f t="shared" si="2"/>
        <v>José Barradas</v>
      </c>
      <c r="C191" s="307">
        <v>45910.972812499997</v>
      </c>
      <c r="D191">
        <v>1</v>
      </c>
      <c r="E191">
        <v>1</v>
      </c>
      <c r="F191">
        <v>16</v>
      </c>
      <c r="G191">
        <v>0</v>
      </c>
    </row>
    <row r="192" spans="1:7" hidden="1" x14ac:dyDescent="0.25">
      <c r="A192">
        <v>50</v>
      </c>
      <c r="B192" t="str">
        <f t="shared" si="2"/>
        <v>José Barradas</v>
      </c>
      <c r="C192" s="307">
        <v>45910.972812499997</v>
      </c>
      <c r="D192">
        <v>1</v>
      </c>
      <c r="E192">
        <v>1</v>
      </c>
      <c r="F192">
        <v>16</v>
      </c>
      <c r="G192">
        <v>0</v>
      </c>
    </row>
    <row r="193" spans="1:7" hidden="1" x14ac:dyDescent="0.25">
      <c r="A193">
        <v>50</v>
      </c>
      <c r="B193" t="str">
        <f t="shared" si="2"/>
        <v>José Barradas</v>
      </c>
      <c r="C193" s="307">
        <v>45911.208298611113</v>
      </c>
      <c r="D193">
        <v>1</v>
      </c>
      <c r="E193">
        <v>1</v>
      </c>
      <c r="F193">
        <v>16</v>
      </c>
      <c r="G193">
        <v>0</v>
      </c>
    </row>
    <row r="194" spans="1:7" hidden="1" x14ac:dyDescent="0.25">
      <c r="A194">
        <v>50</v>
      </c>
      <c r="B194" t="str">
        <f t="shared" si="2"/>
        <v>José Barradas</v>
      </c>
      <c r="C194" s="307">
        <v>45911.208298611113</v>
      </c>
      <c r="D194">
        <v>1</v>
      </c>
      <c r="E194">
        <v>1</v>
      </c>
      <c r="F194">
        <v>16</v>
      </c>
      <c r="G194">
        <v>0</v>
      </c>
    </row>
    <row r="195" spans="1:7" hidden="1" x14ac:dyDescent="0.25">
      <c r="A195">
        <v>50</v>
      </c>
      <c r="B195" t="str">
        <f t="shared" si="2"/>
        <v>José Barradas</v>
      </c>
      <c r="C195" s="307">
        <v>45911.208298611113</v>
      </c>
      <c r="D195">
        <v>1</v>
      </c>
      <c r="E195">
        <v>1</v>
      </c>
      <c r="F195">
        <v>16</v>
      </c>
      <c r="G195">
        <v>0</v>
      </c>
    </row>
    <row r="196" spans="1:7" hidden="1" x14ac:dyDescent="0.25">
      <c r="A196">
        <v>52</v>
      </c>
      <c r="B196" t="str">
        <f t="shared" ref="B196:B259" si="3">VLOOKUP(A196,$K$1:$L$21,2,0)</f>
        <v>Orelia Robledo</v>
      </c>
      <c r="C196" s="307">
        <v>45901.860752314817</v>
      </c>
      <c r="D196">
        <v>1</v>
      </c>
      <c r="E196">
        <v>1</v>
      </c>
      <c r="F196">
        <v>1</v>
      </c>
      <c r="G196">
        <v>0</v>
      </c>
    </row>
    <row r="197" spans="1:7" hidden="1" x14ac:dyDescent="0.25">
      <c r="A197">
        <v>52</v>
      </c>
      <c r="B197" t="str">
        <f t="shared" si="3"/>
        <v>Orelia Robledo</v>
      </c>
      <c r="C197" s="307">
        <v>45902.276435185187</v>
      </c>
      <c r="D197">
        <v>1</v>
      </c>
      <c r="E197">
        <v>1</v>
      </c>
      <c r="F197">
        <v>1</v>
      </c>
      <c r="G197">
        <v>0</v>
      </c>
    </row>
    <row r="198" spans="1:7" hidden="1" x14ac:dyDescent="0.25">
      <c r="A198">
        <v>52</v>
      </c>
      <c r="B198" t="str">
        <f t="shared" si="3"/>
        <v>Orelia Robledo</v>
      </c>
      <c r="C198" s="307">
        <v>45902.77621527778</v>
      </c>
      <c r="D198">
        <v>1</v>
      </c>
      <c r="E198">
        <v>1</v>
      </c>
      <c r="F198">
        <v>1</v>
      </c>
      <c r="G198">
        <v>0</v>
      </c>
    </row>
    <row r="199" spans="1:7" hidden="1" x14ac:dyDescent="0.25">
      <c r="A199">
        <v>52</v>
      </c>
      <c r="B199" t="str">
        <f t="shared" si="3"/>
        <v>Orelia Robledo</v>
      </c>
      <c r="C199" s="307">
        <v>45903.278587962966</v>
      </c>
      <c r="D199">
        <v>1</v>
      </c>
      <c r="E199">
        <v>1</v>
      </c>
      <c r="F199">
        <v>1</v>
      </c>
      <c r="G199">
        <v>0</v>
      </c>
    </row>
    <row r="200" spans="1:7" hidden="1" x14ac:dyDescent="0.25">
      <c r="A200">
        <v>52</v>
      </c>
      <c r="B200" t="str">
        <f t="shared" si="3"/>
        <v>Orelia Robledo</v>
      </c>
      <c r="C200" s="307">
        <v>45903.749247685184</v>
      </c>
      <c r="D200">
        <v>1</v>
      </c>
      <c r="E200">
        <v>1</v>
      </c>
      <c r="F200">
        <v>1</v>
      </c>
      <c r="G200">
        <v>0</v>
      </c>
    </row>
    <row r="201" spans="1:7" hidden="1" x14ac:dyDescent="0.25">
      <c r="A201">
        <v>52</v>
      </c>
      <c r="B201" t="str">
        <f t="shared" si="3"/>
        <v>Orelia Robledo</v>
      </c>
      <c r="C201" s="307">
        <v>45904.346805555557</v>
      </c>
      <c r="D201">
        <v>1</v>
      </c>
      <c r="E201">
        <v>1</v>
      </c>
      <c r="F201">
        <v>1</v>
      </c>
      <c r="G201">
        <v>0</v>
      </c>
    </row>
    <row r="202" spans="1:7" hidden="1" x14ac:dyDescent="0.25">
      <c r="A202">
        <v>52</v>
      </c>
      <c r="B202" t="str">
        <f t="shared" si="3"/>
        <v>Orelia Robledo</v>
      </c>
      <c r="C202" s="307">
        <v>45904.821504629632</v>
      </c>
      <c r="D202">
        <v>1</v>
      </c>
      <c r="E202">
        <v>1</v>
      </c>
      <c r="F202">
        <v>1</v>
      </c>
      <c r="G202">
        <v>0</v>
      </c>
    </row>
    <row r="203" spans="1:7" hidden="1" x14ac:dyDescent="0.25">
      <c r="A203">
        <v>52</v>
      </c>
      <c r="B203" t="str">
        <f t="shared" si="3"/>
        <v>Orelia Robledo</v>
      </c>
      <c r="C203" s="307">
        <v>45905.368703703702</v>
      </c>
      <c r="D203">
        <v>1</v>
      </c>
      <c r="E203">
        <v>0</v>
      </c>
      <c r="F203">
        <v>1</v>
      </c>
      <c r="G203">
        <v>0</v>
      </c>
    </row>
    <row r="204" spans="1:7" hidden="1" x14ac:dyDescent="0.25">
      <c r="A204">
        <v>52</v>
      </c>
      <c r="B204" t="str">
        <f t="shared" si="3"/>
        <v>Orelia Robledo</v>
      </c>
      <c r="C204" s="307">
        <v>45905.805092592593</v>
      </c>
      <c r="D204">
        <v>1</v>
      </c>
      <c r="E204">
        <v>0</v>
      </c>
      <c r="F204">
        <v>1</v>
      </c>
      <c r="G204">
        <v>0</v>
      </c>
    </row>
    <row r="205" spans="1:7" hidden="1" x14ac:dyDescent="0.25">
      <c r="A205">
        <v>52</v>
      </c>
      <c r="B205" t="str">
        <f t="shared" si="3"/>
        <v>Orelia Robledo</v>
      </c>
      <c r="C205" s="307">
        <v>45906.885451388887</v>
      </c>
      <c r="D205">
        <v>1</v>
      </c>
      <c r="E205">
        <v>1</v>
      </c>
      <c r="F205">
        <v>1</v>
      </c>
      <c r="G205">
        <v>0</v>
      </c>
    </row>
    <row r="206" spans="1:7" hidden="1" x14ac:dyDescent="0.25">
      <c r="A206">
        <v>52</v>
      </c>
      <c r="B206" t="str">
        <f t="shared" si="3"/>
        <v>Orelia Robledo</v>
      </c>
      <c r="C206" s="307">
        <v>45907.528043981481</v>
      </c>
      <c r="D206">
        <v>1</v>
      </c>
      <c r="E206">
        <v>0</v>
      </c>
      <c r="F206">
        <v>1</v>
      </c>
      <c r="G206">
        <v>0</v>
      </c>
    </row>
    <row r="207" spans="1:7" hidden="1" x14ac:dyDescent="0.25">
      <c r="A207">
        <v>52</v>
      </c>
      <c r="B207" t="str">
        <f t="shared" si="3"/>
        <v>Orelia Robledo</v>
      </c>
      <c r="C207" s="307">
        <v>45907.528043981481</v>
      </c>
      <c r="D207">
        <v>1</v>
      </c>
      <c r="E207">
        <v>0</v>
      </c>
      <c r="F207">
        <v>1</v>
      </c>
      <c r="G207">
        <v>0</v>
      </c>
    </row>
    <row r="208" spans="1:7" hidden="1" x14ac:dyDescent="0.25">
      <c r="A208">
        <v>52</v>
      </c>
      <c r="B208" t="str">
        <f t="shared" si="3"/>
        <v>Orelia Robledo</v>
      </c>
      <c r="C208" s="307">
        <v>45908.785810185182</v>
      </c>
      <c r="D208">
        <v>1</v>
      </c>
      <c r="E208">
        <v>0</v>
      </c>
      <c r="F208">
        <v>1</v>
      </c>
      <c r="G208">
        <v>0</v>
      </c>
    </row>
    <row r="209" spans="1:7" hidden="1" x14ac:dyDescent="0.25">
      <c r="A209">
        <v>52</v>
      </c>
      <c r="B209" t="str">
        <f t="shared" si="3"/>
        <v>Orelia Robledo</v>
      </c>
      <c r="C209" s="307">
        <v>45908.785810185182</v>
      </c>
      <c r="D209">
        <v>1</v>
      </c>
      <c r="E209">
        <v>0</v>
      </c>
      <c r="F209">
        <v>1</v>
      </c>
      <c r="G209">
        <v>0</v>
      </c>
    </row>
    <row r="210" spans="1:7" hidden="1" x14ac:dyDescent="0.25">
      <c r="A210">
        <v>52</v>
      </c>
      <c r="B210" t="str">
        <f t="shared" si="3"/>
        <v>Orelia Robledo</v>
      </c>
      <c r="C210" s="307">
        <v>45908.785810185182</v>
      </c>
      <c r="D210">
        <v>1</v>
      </c>
      <c r="E210">
        <v>0</v>
      </c>
      <c r="F210">
        <v>1</v>
      </c>
      <c r="G210">
        <v>0</v>
      </c>
    </row>
    <row r="211" spans="1:7" hidden="1" x14ac:dyDescent="0.25">
      <c r="A211">
        <v>52</v>
      </c>
      <c r="B211" t="str">
        <f t="shared" si="3"/>
        <v>Orelia Robledo</v>
      </c>
      <c r="C211" s="307">
        <v>45909.410219907404</v>
      </c>
      <c r="D211">
        <v>1</v>
      </c>
      <c r="E211">
        <v>0</v>
      </c>
      <c r="F211">
        <v>1</v>
      </c>
      <c r="G211">
        <v>0</v>
      </c>
    </row>
    <row r="212" spans="1:7" hidden="1" x14ac:dyDescent="0.25">
      <c r="A212">
        <v>52</v>
      </c>
      <c r="B212" t="str">
        <f t="shared" si="3"/>
        <v>Orelia Robledo</v>
      </c>
      <c r="C212" s="307">
        <v>45909.410219907404</v>
      </c>
      <c r="D212">
        <v>1</v>
      </c>
      <c r="E212">
        <v>0</v>
      </c>
      <c r="F212">
        <v>1</v>
      </c>
      <c r="G212">
        <v>0</v>
      </c>
    </row>
    <row r="213" spans="1:7" hidden="1" x14ac:dyDescent="0.25">
      <c r="A213">
        <v>52</v>
      </c>
      <c r="B213" t="str">
        <f t="shared" si="3"/>
        <v>Orelia Robledo</v>
      </c>
      <c r="C213" s="307">
        <v>45909.410219907404</v>
      </c>
      <c r="D213">
        <v>1</v>
      </c>
      <c r="E213">
        <v>0</v>
      </c>
      <c r="F213">
        <v>1</v>
      </c>
      <c r="G213">
        <v>0</v>
      </c>
    </row>
    <row r="214" spans="1:7" hidden="1" x14ac:dyDescent="0.25">
      <c r="A214">
        <v>52</v>
      </c>
      <c r="B214" t="str">
        <f t="shared" si="3"/>
        <v>Orelia Robledo</v>
      </c>
      <c r="C214" s="307">
        <v>45909.410219907404</v>
      </c>
      <c r="D214">
        <v>1</v>
      </c>
      <c r="E214">
        <v>0</v>
      </c>
      <c r="F214">
        <v>1</v>
      </c>
      <c r="G214">
        <v>0</v>
      </c>
    </row>
    <row r="215" spans="1:7" hidden="1" x14ac:dyDescent="0.25">
      <c r="A215">
        <v>52</v>
      </c>
      <c r="B215" t="str">
        <f t="shared" si="3"/>
        <v>Orelia Robledo</v>
      </c>
      <c r="C215" s="307">
        <v>45909.790324074071</v>
      </c>
      <c r="D215">
        <v>1</v>
      </c>
      <c r="E215">
        <v>1</v>
      </c>
      <c r="F215">
        <v>1</v>
      </c>
      <c r="G215">
        <v>0</v>
      </c>
    </row>
    <row r="216" spans="1:7" hidden="1" x14ac:dyDescent="0.25">
      <c r="A216">
        <v>52</v>
      </c>
      <c r="B216" t="str">
        <f t="shared" si="3"/>
        <v>Orelia Robledo</v>
      </c>
      <c r="C216" s="307">
        <v>45909.790324074071</v>
      </c>
      <c r="D216">
        <v>1</v>
      </c>
      <c r="E216">
        <v>1</v>
      </c>
      <c r="F216">
        <v>1</v>
      </c>
      <c r="G216">
        <v>0</v>
      </c>
    </row>
    <row r="217" spans="1:7" hidden="1" x14ac:dyDescent="0.25">
      <c r="A217">
        <v>52</v>
      </c>
      <c r="B217" t="str">
        <f t="shared" si="3"/>
        <v>Orelia Robledo</v>
      </c>
      <c r="C217" s="307">
        <v>45909.790324074071</v>
      </c>
      <c r="D217">
        <v>1</v>
      </c>
      <c r="E217">
        <v>1</v>
      </c>
      <c r="F217">
        <v>1</v>
      </c>
      <c r="G217">
        <v>0</v>
      </c>
    </row>
    <row r="218" spans="1:7" hidden="1" x14ac:dyDescent="0.25">
      <c r="A218">
        <v>52</v>
      </c>
      <c r="B218" t="str">
        <f t="shared" si="3"/>
        <v>Orelia Robledo</v>
      </c>
      <c r="C218" s="307">
        <v>45910.328981481478</v>
      </c>
      <c r="D218">
        <v>1</v>
      </c>
      <c r="E218">
        <v>1</v>
      </c>
      <c r="F218">
        <v>1</v>
      </c>
      <c r="G218">
        <v>0</v>
      </c>
    </row>
    <row r="219" spans="1:7" hidden="1" x14ac:dyDescent="0.25">
      <c r="A219">
        <v>52</v>
      </c>
      <c r="B219" t="str">
        <f t="shared" si="3"/>
        <v>Orelia Robledo</v>
      </c>
      <c r="C219" s="307">
        <v>45910.328981481478</v>
      </c>
      <c r="D219">
        <v>1</v>
      </c>
      <c r="E219">
        <v>1</v>
      </c>
      <c r="F219">
        <v>1</v>
      </c>
      <c r="G219">
        <v>0</v>
      </c>
    </row>
    <row r="220" spans="1:7" hidden="1" x14ac:dyDescent="0.25">
      <c r="A220">
        <v>52</v>
      </c>
      <c r="B220" t="str">
        <f t="shared" si="3"/>
        <v>Orelia Robledo</v>
      </c>
      <c r="C220" s="307">
        <v>45910.328981481478</v>
      </c>
      <c r="D220">
        <v>1</v>
      </c>
      <c r="E220">
        <v>1</v>
      </c>
      <c r="F220">
        <v>1</v>
      </c>
      <c r="G220">
        <v>0</v>
      </c>
    </row>
    <row r="221" spans="1:7" hidden="1" x14ac:dyDescent="0.25">
      <c r="A221">
        <v>52</v>
      </c>
      <c r="B221" t="str">
        <f t="shared" si="3"/>
        <v>Orelia Robledo</v>
      </c>
      <c r="C221" s="307">
        <v>45910.331261574072</v>
      </c>
      <c r="D221">
        <v>1</v>
      </c>
      <c r="E221">
        <v>1</v>
      </c>
      <c r="F221">
        <v>1</v>
      </c>
      <c r="G221">
        <v>0</v>
      </c>
    </row>
    <row r="222" spans="1:7" hidden="1" x14ac:dyDescent="0.25">
      <c r="A222">
        <v>52</v>
      </c>
      <c r="B222" t="str">
        <f t="shared" si="3"/>
        <v>Orelia Robledo</v>
      </c>
      <c r="C222" s="307">
        <v>45910.331261574072</v>
      </c>
      <c r="D222">
        <v>1</v>
      </c>
      <c r="E222">
        <v>1</v>
      </c>
      <c r="F222">
        <v>1</v>
      </c>
      <c r="G222">
        <v>0</v>
      </c>
    </row>
    <row r="223" spans="1:7" hidden="1" x14ac:dyDescent="0.25">
      <c r="A223">
        <v>52</v>
      </c>
      <c r="B223" t="str">
        <f t="shared" si="3"/>
        <v>Orelia Robledo</v>
      </c>
      <c r="C223" s="307">
        <v>45910.698333333334</v>
      </c>
      <c r="D223">
        <v>1</v>
      </c>
      <c r="E223">
        <v>1</v>
      </c>
      <c r="F223">
        <v>1</v>
      </c>
      <c r="G223">
        <v>0</v>
      </c>
    </row>
    <row r="224" spans="1:7" hidden="1" x14ac:dyDescent="0.25">
      <c r="A224">
        <v>52</v>
      </c>
      <c r="B224" t="str">
        <f t="shared" si="3"/>
        <v>Orelia Robledo</v>
      </c>
      <c r="C224" s="307">
        <v>45910.698333333334</v>
      </c>
      <c r="D224">
        <v>1</v>
      </c>
      <c r="E224">
        <v>1</v>
      </c>
      <c r="F224">
        <v>1</v>
      </c>
      <c r="G224">
        <v>0</v>
      </c>
    </row>
    <row r="225" spans="1:7" hidden="1" x14ac:dyDescent="0.25">
      <c r="A225">
        <v>52</v>
      </c>
      <c r="B225" t="str">
        <f t="shared" si="3"/>
        <v>Orelia Robledo</v>
      </c>
      <c r="C225" s="307">
        <v>45910.698333333334</v>
      </c>
      <c r="D225">
        <v>1</v>
      </c>
      <c r="E225">
        <v>1</v>
      </c>
      <c r="F225">
        <v>1</v>
      </c>
      <c r="G225">
        <v>0</v>
      </c>
    </row>
    <row r="226" spans="1:7" hidden="1" x14ac:dyDescent="0.25">
      <c r="A226">
        <v>52</v>
      </c>
      <c r="B226" t="str">
        <f t="shared" si="3"/>
        <v>Orelia Robledo</v>
      </c>
      <c r="C226" s="307">
        <v>45911.354618055557</v>
      </c>
      <c r="D226">
        <v>1</v>
      </c>
      <c r="E226">
        <v>1</v>
      </c>
      <c r="F226">
        <v>1</v>
      </c>
      <c r="G226">
        <v>0</v>
      </c>
    </row>
    <row r="227" spans="1:7" hidden="1" x14ac:dyDescent="0.25">
      <c r="A227">
        <v>52</v>
      </c>
      <c r="B227" t="str">
        <f t="shared" si="3"/>
        <v>Orelia Robledo</v>
      </c>
      <c r="C227" s="307">
        <v>45911.354618055557</v>
      </c>
      <c r="D227">
        <v>1</v>
      </c>
      <c r="E227">
        <v>1</v>
      </c>
      <c r="F227">
        <v>1</v>
      </c>
      <c r="G227">
        <v>0</v>
      </c>
    </row>
    <row r="228" spans="1:7" hidden="1" x14ac:dyDescent="0.25">
      <c r="A228">
        <v>52</v>
      </c>
      <c r="B228" t="str">
        <f t="shared" si="3"/>
        <v>Orelia Robledo</v>
      </c>
      <c r="C228" s="307">
        <v>45911.354618055557</v>
      </c>
      <c r="D228">
        <v>1</v>
      </c>
      <c r="E228">
        <v>1</v>
      </c>
      <c r="F228">
        <v>1</v>
      </c>
      <c r="G228">
        <v>0</v>
      </c>
    </row>
    <row r="229" spans="1:7" hidden="1" x14ac:dyDescent="0.25">
      <c r="A229">
        <v>120</v>
      </c>
      <c r="B229" t="str">
        <f t="shared" si="3"/>
        <v>Homero Robledo</v>
      </c>
      <c r="C229" s="307">
        <v>45901.246655092589</v>
      </c>
      <c r="D229">
        <v>1</v>
      </c>
      <c r="E229">
        <v>1</v>
      </c>
      <c r="F229">
        <v>1</v>
      </c>
      <c r="G229">
        <v>0</v>
      </c>
    </row>
    <row r="230" spans="1:7" hidden="1" x14ac:dyDescent="0.25">
      <c r="A230">
        <v>120</v>
      </c>
      <c r="B230" t="str">
        <f t="shared" si="3"/>
        <v>Homero Robledo</v>
      </c>
      <c r="C230" s="307">
        <v>45901.848240740743</v>
      </c>
      <c r="D230">
        <v>1</v>
      </c>
      <c r="E230">
        <v>0</v>
      </c>
      <c r="F230">
        <v>1</v>
      </c>
      <c r="G230">
        <v>0</v>
      </c>
    </row>
    <row r="231" spans="1:7" hidden="1" x14ac:dyDescent="0.25">
      <c r="A231">
        <v>120</v>
      </c>
      <c r="B231" t="str">
        <f t="shared" si="3"/>
        <v>Homero Robledo</v>
      </c>
      <c r="C231" s="307">
        <v>45902.292523148149</v>
      </c>
      <c r="D231">
        <v>1</v>
      </c>
      <c r="E231">
        <v>1</v>
      </c>
      <c r="F231">
        <v>1</v>
      </c>
      <c r="G231">
        <v>0</v>
      </c>
    </row>
    <row r="232" spans="1:7" hidden="1" x14ac:dyDescent="0.25">
      <c r="A232">
        <v>120</v>
      </c>
      <c r="B232" t="str">
        <f t="shared" si="3"/>
        <v>Homero Robledo</v>
      </c>
      <c r="C232" s="307">
        <v>45902.750810185185</v>
      </c>
      <c r="D232">
        <v>1</v>
      </c>
      <c r="E232">
        <v>0</v>
      </c>
      <c r="F232">
        <v>1</v>
      </c>
      <c r="G232">
        <v>0</v>
      </c>
    </row>
    <row r="233" spans="1:7" hidden="1" x14ac:dyDescent="0.25">
      <c r="A233">
        <v>120</v>
      </c>
      <c r="B233" t="str">
        <f t="shared" si="3"/>
        <v>Homero Robledo</v>
      </c>
      <c r="C233" s="307">
        <v>45903.274201388886</v>
      </c>
      <c r="D233">
        <v>1</v>
      </c>
      <c r="E233">
        <v>1</v>
      </c>
      <c r="F233">
        <v>1</v>
      </c>
      <c r="G233">
        <v>0</v>
      </c>
    </row>
    <row r="234" spans="1:7" hidden="1" x14ac:dyDescent="0.25">
      <c r="A234">
        <v>120</v>
      </c>
      <c r="B234" t="str">
        <f t="shared" si="3"/>
        <v>Homero Robledo</v>
      </c>
      <c r="C234" s="307">
        <v>45903.748807870368</v>
      </c>
      <c r="D234">
        <v>1</v>
      </c>
      <c r="E234">
        <v>1</v>
      </c>
      <c r="F234">
        <v>1</v>
      </c>
      <c r="G234">
        <v>0</v>
      </c>
    </row>
    <row r="235" spans="1:7" hidden="1" x14ac:dyDescent="0.25">
      <c r="A235">
        <v>120</v>
      </c>
      <c r="B235" t="str">
        <f t="shared" si="3"/>
        <v>Homero Robledo</v>
      </c>
      <c r="C235" s="307">
        <v>45904.287361111114</v>
      </c>
      <c r="D235">
        <v>1</v>
      </c>
      <c r="E235">
        <v>1</v>
      </c>
      <c r="F235">
        <v>1</v>
      </c>
      <c r="G235">
        <v>0</v>
      </c>
    </row>
    <row r="236" spans="1:7" hidden="1" x14ac:dyDescent="0.25">
      <c r="A236">
        <v>120</v>
      </c>
      <c r="B236" t="str">
        <f t="shared" si="3"/>
        <v>Homero Robledo</v>
      </c>
      <c r="C236" s="307">
        <v>45904.816620370373</v>
      </c>
      <c r="D236">
        <v>1</v>
      </c>
      <c r="E236">
        <v>1</v>
      </c>
      <c r="F236">
        <v>1</v>
      </c>
      <c r="G236">
        <v>0</v>
      </c>
    </row>
    <row r="237" spans="1:7" hidden="1" x14ac:dyDescent="0.25">
      <c r="A237">
        <v>120</v>
      </c>
      <c r="B237" t="str">
        <f t="shared" si="3"/>
        <v>Homero Robledo</v>
      </c>
      <c r="C237" s="307">
        <v>45905.29488425926</v>
      </c>
      <c r="D237">
        <v>1</v>
      </c>
      <c r="E237">
        <v>1</v>
      </c>
      <c r="F237">
        <v>1</v>
      </c>
      <c r="G237">
        <v>0</v>
      </c>
    </row>
    <row r="238" spans="1:7" hidden="1" x14ac:dyDescent="0.25">
      <c r="A238">
        <v>120</v>
      </c>
      <c r="B238" t="str">
        <f t="shared" si="3"/>
        <v>Homero Robledo</v>
      </c>
      <c r="C238" s="307">
        <v>45905.756979166668</v>
      </c>
      <c r="D238">
        <v>1</v>
      </c>
      <c r="E238">
        <v>0</v>
      </c>
      <c r="F238">
        <v>1</v>
      </c>
      <c r="G238">
        <v>0</v>
      </c>
    </row>
    <row r="239" spans="1:7" hidden="1" x14ac:dyDescent="0.25">
      <c r="A239">
        <v>120</v>
      </c>
      <c r="B239" t="str">
        <f t="shared" si="3"/>
        <v>Homero Robledo</v>
      </c>
      <c r="C239" s="307">
        <v>45906.273668981485</v>
      </c>
      <c r="D239">
        <v>1</v>
      </c>
      <c r="E239">
        <v>1</v>
      </c>
      <c r="F239">
        <v>1</v>
      </c>
      <c r="G239">
        <v>0</v>
      </c>
    </row>
    <row r="240" spans="1:7" hidden="1" x14ac:dyDescent="0.25">
      <c r="A240">
        <v>120</v>
      </c>
      <c r="B240" t="str">
        <f t="shared" si="3"/>
        <v>Homero Robledo</v>
      </c>
      <c r="C240" s="307">
        <v>45908.248240740744</v>
      </c>
      <c r="D240">
        <v>1</v>
      </c>
      <c r="E240">
        <v>0</v>
      </c>
      <c r="F240">
        <v>1</v>
      </c>
      <c r="G240">
        <v>0</v>
      </c>
    </row>
    <row r="241" spans="1:7" hidden="1" x14ac:dyDescent="0.25">
      <c r="A241">
        <v>120</v>
      </c>
      <c r="B241" t="str">
        <f t="shared" si="3"/>
        <v>Homero Robledo</v>
      </c>
      <c r="C241" s="307">
        <v>45908.248240740744</v>
      </c>
      <c r="D241">
        <v>1</v>
      </c>
      <c r="E241">
        <v>0</v>
      </c>
      <c r="F241">
        <v>1</v>
      </c>
      <c r="G241">
        <v>0</v>
      </c>
    </row>
    <row r="242" spans="1:7" hidden="1" x14ac:dyDescent="0.25">
      <c r="A242">
        <v>120</v>
      </c>
      <c r="B242" t="str">
        <f t="shared" si="3"/>
        <v>Homero Robledo</v>
      </c>
      <c r="C242" s="307">
        <v>45908.248240740744</v>
      </c>
      <c r="D242">
        <v>1</v>
      </c>
      <c r="E242">
        <v>0</v>
      </c>
      <c r="F242">
        <v>1</v>
      </c>
      <c r="G242">
        <v>0</v>
      </c>
    </row>
    <row r="243" spans="1:7" hidden="1" x14ac:dyDescent="0.25">
      <c r="A243">
        <v>120</v>
      </c>
      <c r="B243" t="str">
        <f t="shared" si="3"/>
        <v>Homero Robledo</v>
      </c>
      <c r="C243" s="307">
        <v>45908.749606481484</v>
      </c>
      <c r="D243">
        <v>1</v>
      </c>
      <c r="E243">
        <v>0</v>
      </c>
      <c r="F243">
        <v>1</v>
      </c>
      <c r="G243">
        <v>0</v>
      </c>
    </row>
    <row r="244" spans="1:7" hidden="1" x14ac:dyDescent="0.25">
      <c r="A244">
        <v>120</v>
      </c>
      <c r="B244" t="str">
        <f t="shared" si="3"/>
        <v>Homero Robledo</v>
      </c>
      <c r="C244" s="307">
        <v>45908.749606481484</v>
      </c>
      <c r="D244">
        <v>1</v>
      </c>
      <c r="E244">
        <v>0</v>
      </c>
      <c r="F244">
        <v>1</v>
      </c>
      <c r="G244">
        <v>0</v>
      </c>
    </row>
    <row r="245" spans="1:7" hidden="1" x14ac:dyDescent="0.25">
      <c r="A245">
        <v>120</v>
      </c>
      <c r="B245" t="str">
        <f t="shared" si="3"/>
        <v>Homero Robledo</v>
      </c>
      <c r="C245" s="307">
        <v>45908.749606481484</v>
      </c>
      <c r="D245">
        <v>1</v>
      </c>
      <c r="E245">
        <v>0</v>
      </c>
      <c r="F245">
        <v>1</v>
      </c>
      <c r="G245">
        <v>0</v>
      </c>
    </row>
    <row r="246" spans="1:7" hidden="1" x14ac:dyDescent="0.25">
      <c r="A246">
        <v>120</v>
      </c>
      <c r="B246" t="str">
        <f t="shared" si="3"/>
        <v>Homero Robledo</v>
      </c>
      <c r="C246" s="307">
        <v>45909.280972222223</v>
      </c>
      <c r="D246">
        <v>1</v>
      </c>
      <c r="E246">
        <v>0</v>
      </c>
      <c r="F246">
        <v>1</v>
      </c>
      <c r="G246">
        <v>0</v>
      </c>
    </row>
    <row r="247" spans="1:7" hidden="1" x14ac:dyDescent="0.25">
      <c r="A247">
        <v>120</v>
      </c>
      <c r="B247" t="str">
        <f t="shared" si="3"/>
        <v>Homero Robledo</v>
      </c>
      <c r="C247" s="307">
        <v>45909.280972222223</v>
      </c>
      <c r="D247">
        <v>1</v>
      </c>
      <c r="E247">
        <v>0</v>
      </c>
      <c r="F247">
        <v>1</v>
      </c>
      <c r="G247">
        <v>0</v>
      </c>
    </row>
    <row r="248" spans="1:7" hidden="1" x14ac:dyDescent="0.25">
      <c r="A248">
        <v>120</v>
      </c>
      <c r="B248" t="str">
        <f t="shared" si="3"/>
        <v>Homero Robledo</v>
      </c>
      <c r="C248" s="307">
        <v>45909.280972222223</v>
      </c>
      <c r="D248">
        <v>1</v>
      </c>
      <c r="E248">
        <v>0</v>
      </c>
      <c r="F248">
        <v>1</v>
      </c>
      <c r="G248">
        <v>0</v>
      </c>
    </row>
    <row r="249" spans="1:7" hidden="1" x14ac:dyDescent="0.25">
      <c r="A249">
        <v>120</v>
      </c>
      <c r="B249" t="str">
        <f t="shared" si="3"/>
        <v>Homero Robledo</v>
      </c>
      <c r="C249" s="307">
        <v>45909.750937500001</v>
      </c>
      <c r="D249">
        <v>1</v>
      </c>
      <c r="E249">
        <v>0</v>
      </c>
      <c r="F249">
        <v>1</v>
      </c>
      <c r="G249">
        <v>0</v>
      </c>
    </row>
    <row r="250" spans="1:7" hidden="1" x14ac:dyDescent="0.25">
      <c r="A250">
        <v>120</v>
      </c>
      <c r="B250" t="str">
        <f t="shared" si="3"/>
        <v>Homero Robledo</v>
      </c>
      <c r="C250" s="307">
        <v>45909.750937500001</v>
      </c>
      <c r="D250">
        <v>1</v>
      </c>
      <c r="E250">
        <v>0</v>
      </c>
      <c r="F250">
        <v>1</v>
      </c>
      <c r="G250">
        <v>0</v>
      </c>
    </row>
    <row r="251" spans="1:7" hidden="1" x14ac:dyDescent="0.25">
      <c r="A251">
        <v>120</v>
      </c>
      <c r="B251" t="str">
        <f t="shared" si="3"/>
        <v>Homero Robledo</v>
      </c>
      <c r="C251" s="307">
        <v>45909.750937500001</v>
      </c>
      <c r="D251">
        <v>1</v>
      </c>
      <c r="E251">
        <v>0</v>
      </c>
      <c r="F251">
        <v>1</v>
      </c>
      <c r="G251">
        <v>0</v>
      </c>
    </row>
    <row r="252" spans="1:7" hidden="1" x14ac:dyDescent="0.25">
      <c r="A252">
        <v>120</v>
      </c>
      <c r="B252" t="str">
        <f t="shared" si="3"/>
        <v>Homero Robledo</v>
      </c>
      <c r="C252" s="307">
        <v>45910.298587962963</v>
      </c>
      <c r="D252">
        <v>1</v>
      </c>
      <c r="E252">
        <v>1</v>
      </c>
      <c r="F252">
        <v>1</v>
      </c>
      <c r="G252">
        <v>0</v>
      </c>
    </row>
    <row r="253" spans="1:7" hidden="1" x14ac:dyDescent="0.25">
      <c r="A253">
        <v>120</v>
      </c>
      <c r="B253" t="str">
        <f t="shared" si="3"/>
        <v>Homero Robledo</v>
      </c>
      <c r="C253" s="307">
        <v>45910.298587962963</v>
      </c>
      <c r="D253">
        <v>1</v>
      </c>
      <c r="E253">
        <v>1</v>
      </c>
      <c r="F253">
        <v>1</v>
      </c>
      <c r="G253">
        <v>0</v>
      </c>
    </row>
    <row r="254" spans="1:7" hidden="1" x14ac:dyDescent="0.25">
      <c r="A254">
        <v>120</v>
      </c>
      <c r="B254" t="str">
        <f t="shared" si="3"/>
        <v>Homero Robledo</v>
      </c>
      <c r="C254" s="307">
        <v>45910.298587962963</v>
      </c>
      <c r="D254">
        <v>1</v>
      </c>
      <c r="E254">
        <v>1</v>
      </c>
      <c r="F254">
        <v>1</v>
      </c>
      <c r="G254">
        <v>0</v>
      </c>
    </row>
    <row r="255" spans="1:7" hidden="1" x14ac:dyDescent="0.25">
      <c r="A255">
        <v>120</v>
      </c>
      <c r="B255" t="str">
        <f t="shared" si="3"/>
        <v>Homero Robledo</v>
      </c>
      <c r="C255" s="307">
        <v>45910.7502662037</v>
      </c>
      <c r="D255">
        <v>1</v>
      </c>
      <c r="E255">
        <v>1</v>
      </c>
      <c r="F255">
        <v>1</v>
      </c>
      <c r="G255">
        <v>0</v>
      </c>
    </row>
    <row r="256" spans="1:7" hidden="1" x14ac:dyDescent="0.25">
      <c r="A256">
        <v>120</v>
      </c>
      <c r="B256" t="str">
        <f t="shared" si="3"/>
        <v>Homero Robledo</v>
      </c>
      <c r="C256" s="307">
        <v>45910.7502662037</v>
      </c>
      <c r="D256">
        <v>1</v>
      </c>
      <c r="E256">
        <v>1</v>
      </c>
      <c r="F256">
        <v>1</v>
      </c>
      <c r="G256">
        <v>0</v>
      </c>
    </row>
    <row r="257" spans="1:7" hidden="1" x14ac:dyDescent="0.25">
      <c r="A257">
        <v>120</v>
      </c>
      <c r="B257" t="str">
        <f t="shared" si="3"/>
        <v>Homero Robledo</v>
      </c>
      <c r="C257" s="307">
        <v>45910.7502662037</v>
      </c>
      <c r="D257">
        <v>1</v>
      </c>
      <c r="E257">
        <v>1</v>
      </c>
      <c r="F257">
        <v>1</v>
      </c>
      <c r="G257">
        <v>0</v>
      </c>
    </row>
    <row r="258" spans="1:7" hidden="1" x14ac:dyDescent="0.25">
      <c r="A258">
        <v>120</v>
      </c>
      <c r="B258" t="str">
        <f t="shared" si="3"/>
        <v>Homero Robledo</v>
      </c>
      <c r="C258" s="307">
        <v>45911.280960648146</v>
      </c>
      <c r="D258">
        <v>1</v>
      </c>
      <c r="E258">
        <v>1</v>
      </c>
      <c r="F258">
        <v>1</v>
      </c>
      <c r="G258">
        <v>0</v>
      </c>
    </row>
    <row r="259" spans="1:7" hidden="1" x14ac:dyDescent="0.25">
      <c r="A259">
        <v>120</v>
      </c>
      <c r="B259" t="str">
        <f t="shared" si="3"/>
        <v>Homero Robledo</v>
      </c>
      <c r="C259" s="307">
        <v>45911.280960648146</v>
      </c>
      <c r="D259">
        <v>1</v>
      </c>
      <c r="E259">
        <v>1</v>
      </c>
      <c r="F259">
        <v>1</v>
      </c>
      <c r="G259">
        <v>0</v>
      </c>
    </row>
    <row r="260" spans="1:7" hidden="1" x14ac:dyDescent="0.25">
      <c r="A260">
        <v>120</v>
      </c>
      <c r="B260" t="str">
        <f t="shared" ref="B260:B323" si="4">VLOOKUP(A260,$K$1:$L$21,2,0)</f>
        <v>Homero Robledo</v>
      </c>
      <c r="C260" s="307">
        <v>45911.280960648146</v>
      </c>
      <c r="D260">
        <v>1</v>
      </c>
      <c r="E260">
        <v>1</v>
      </c>
      <c r="F260">
        <v>1</v>
      </c>
      <c r="G260">
        <v>0</v>
      </c>
    </row>
    <row r="261" spans="1:7" hidden="1" x14ac:dyDescent="0.25">
      <c r="A261">
        <v>125</v>
      </c>
      <c r="B261" t="str">
        <f t="shared" si="4"/>
        <v>Laura Enriquez</v>
      </c>
      <c r="C261" s="307">
        <v>45901.309814814813</v>
      </c>
      <c r="D261">
        <v>1</v>
      </c>
      <c r="E261">
        <v>1</v>
      </c>
      <c r="F261">
        <v>1</v>
      </c>
      <c r="G261">
        <v>0</v>
      </c>
    </row>
    <row r="262" spans="1:7" hidden="1" x14ac:dyDescent="0.25">
      <c r="A262">
        <v>125</v>
      </c>
      <c r="B262" t="str">
        <f t="shared" si="4"/>
        <v>Laura Enriquez</v>
      </c>
      <c r="C262" s="307">
        <v>45902.31150462963</v>
      </c>
      <c r="D262">
        <v>1</v>
      </c>
      <c r="E262">
        <v>1</v>
      </c>
      <c r="F262">
        <v>1</v>
      </c>
      <c r="G262">
        <v>0</v>
      </c>
    </row>
    <row r="263" spans="1:7" hidden="1" x14ac:dyDescent="0.25">
      <c r="A263">
        <v>125</v>
      </c>
      <c r="B263" t="str">
        <f t="shared" si="4"/>
        <v>Laura Enriquez</v>
      </c>
      <c r="C263" s="307">
        <v>45904.359849537039</v>
      </c>
      <c r="D263">
        <v>1</v>
      </c>
      <c r="E263">
        <v>1</v>
      </c>
      <c r="F263">
        <v>1</v>
      </c>
      <c r="G263">
        <v>0</v>
      </c>
    </row>
    <row r="264" spans="1:7" hidden="1" x14ac:dyDescent="0.25">
      <c r="A264">
        <v>125</v>
      </c>
      <c r="B264" t="str">
        <f t="shared" si="4"/>
        <v>Laura Enriquez</v>
      </c>
      <c r="C264" s="307">
        <v>45909.368344907409</v>
      </c>
      <c r="D264">
        <v>1</v>
      </c>
      <c r="E264">
        <v>0</v>
      </c>
      <c r="F264">
        <v>1</v>
      </c>
      <c r="G264">
        <v>0</v>
      </c>
    </row>
    <row r="265" spans="1:7" hidden="1" x14ac:dyDescent="0.25">
      <c r="A265">
        <v>125</v>
      </c>
      <c r="B265" t="str">
        <f t="shared" si="4"/>
        <v>Laura Enriquez</v>
      </c>
      <c r="C265" s="307">
        <v>45909.368344907409</v>
      </c>
      <c r="D265">
        <v>1</v>
      </c>
      <c r="E265">
        <v>0</v>
      </c>
      <c r="F265">
        <v>1</v>
      </c>
      <c r="G265">
        <v>0</v>
      </c>
    </row>
    <row r="266" spans="1:7" hidden="1" x14ac:dyDescent="0.25">
      <c r="A266">
        <v>125</v>
      </c>
      <c r="B266" t="str">
        <f t="shared" si="4"/>
        <v>Laura Enriquez</v>
      </c>
      <c r="C266" s="307">
        <v>45909.368344907409</v>
      </c>
      <c r="D266">
        <v>1</v>
      </c>
      <c r="E266">
        <v>0</v>
      </c>
      <c r="F266">
        <v>1</v>
      </c>
      <c r="G266">
        <v>0</v>
      </c>
    </row>
    <row r="267" spans="1:7" hidden="1" x14ac:dyDescent="0.25">
      <c r="A267">
        <v>125</v>
      </c>
      <c r="B267" t="str">
        <f t="shared" si="4"/>
        <v>Laura Enriquez</v>
      </c>
      <c r="C267" s="307">
        <v>45909.368344907409</v>
      </c>
      <c r="D267">
        <v>1</v>
      </c>
      <c r="E267">
        <v>0</v>
      </c>
      <c r="F267">
        <v>1</v>
      </c>
      <c r="G267">
        <v>0</v>
      </c>
    </row>
    <row r="268" spans="1:7" hidden="1" x14ac:dyDescent="0.25">
      <c r="A268">
        <v>125</v>
      </c>
      <c r="B268" t="str">
        <f t="shared" si="4"/>
        <v>Laura Enriquez</v>
      </c>
      <c r="C268" s="307">
        <v>45909.684930555559</v>
      </c>
      <c r="D268">
        <v>1</v>
      </c>
      <c r="E268">
        <v>0</v>
      </c>
      <c r="F268">
        <v>1</v>
      </c>
      <c r="G268">
        <v>0</v>
      </c>
    </row>
    <row r="269" spans="1:7" hidden="1" x14ac:dyDescent="0.25">
      <c r="A269">
        <v>125</v>
      </c>
      <c r="B269" t="str">
        <f t="shared" si="4"/>
        <v>Laura Enriquez</v>
      </c>
      <c r="C269" s="307">
        <v>45909.684930555559</v>
      </c>
      <c r="D269">
        <v>1</v>
      </c>
      <c r="E269">
        <v>0</v>
      </c>
      <c r="F269">
        <v>1</v>
      </c>
      <c r="G269">
        <v>0</v>
      </c>
    </row>
    <row r="270" spans="1:7" hidden="1" x14ac:dyDescent="0.25">
      <c r="A270">
        <v>125</v>
      </c>
      <c r="B270" t="str">
        <f t="shared" si="4"/>
        <v>Laura Enriquez</v>
      </c>
      <c r="C270" s="307">
        <v>45909.684930555559</v>
      </c>
      <c r="D270">
        <v>1</v>
      </c>
      <c r="E270">
        <v>0</v>
      </c>
      <c r="F270">
        <v>1</v>
      </c>
      <c r="G270">
        <v>0</v>
      </c>
    </row>
    <row r="271" spans="1:7" hidden="1" x14ac:dyDescent="0.25">
      <c r="A271">
        <v>125</v>
      </c>
      <c r="B271" t="str">
        <f t="shared" si="4"/>
        <v>Laura Enriquez</v>
      </c>
      <c r="C271" s="307">
        <v>45910.381099537037</v>
      </c>
      <c r="D271">
        <v>1</v>
      </c>
      <c r="E271">
        <v>1</v>
      </c>
      <c r="F271">
        <v>1</v>
      </c>
      <c r="G271">
        <v>0</v>
      </c>
    </row>
    <row r="272" spans="1:7" hidden="1" x14ac:dyDescent="0.25">
      <c r="A272">
        <v>125</v>
      </c>
      <c r="B272" t="str">
        <f t="shared" si="4"/>
        <v>Laura Enriquez</v>
      </c>
      <c r="C272" s="307">
        <v>45910.381099537037</v>
      </c>
      <c r="D272">
        <v>1</v>
      </c>
      <c r="E272">
        <v>1</v>
      </c>
      <c r="F272">
        <v>1</v>
      </c>
      <c r="G272">
        <v>0</v>
      </c>
    </row>
    <row r="273" spans="1:7" hidden="1" x14ac:dyDescent="0.25">
      <c r="A273">
        <v>125</v>
      </c>
      <c r="B273" t="str">
        <f t="shared" si="4"/>
        <v>Laura Enriquez</v>
      </c>
      <c r="C273" s="307">
        <v>45910.381099537037</v>
      </c>
      <c r="D273">
        <v>1</v>
      </c>
      <c r="E273">
        <v>1</v>
      </c>
      <c r="F273">
        <v>1</v>
      </c>
      <c r="G273">
        <v>0</v>
      </c>
    </row>
    <row r="274" spans="1:7" hidden="1" x14ac:dyDescent="0.25">
      <c r="A274">
        <v>139</v>
      </c>
      <c r="B274" t="str">
        <f t="shared" si="4"/>
        <v>Santiago Yepez</v>
      </c>
      <c r="C274" s="307">
        <v>45901.284699074073</v>
      </c>
      <c r="D274">
        <v>1</v>
      </c>
      <c r="E274">
        <v>1</v>
      </c>
      <c r="F274">
        <v>1</v>
      </c>
      <c r="G274">
        <v>0</v>
      </c>
    </row>
    <row r="275" spans="1:7" hidden="1" x14ac:dyDescent="0.25">
      <c r="A275">
        <v>139</v>
      </c>
      <c r="B275" t="str">
        <f t="shared" si="4"/>
        <v>Santiago Yepez</v>
      </c>
      <c r="C275" s="307">
        <v>45902.279120370367</v>
      </c>
      <c r="D275">
        <v>1</v>
      </c>
      <c r="E275">
        <v>1</v>
      </c>
      <c r="F275">
        <v>1</v>
      </c>
      <c r="G275">
        <v>0</v>
      </c>
    </row>
    <row r="276" spans="1:7" hidden="1" x14ac:dyDescent="0.25">
      <c r="A276">
        <v>139</v>
      </c>
      <c r="B276" t="str">
        <f t="shared" si="4"/>
        <v>Santiago Yepez</v>
      </c>
      <c r="C276" s="307">
        <v>45903.280636574076</v>
      </c>
      <c r="D276">
        <v>1</v>
      </c>
      <c r="E276">
        <v>1</v>
      </c>
      <c r="F276">
        <v>1</v>
      </c>
      <c r="G276">
        <v>0</v>
      </c>
    </row>
    <row r="277" spans="1:7" hidden="1" x14ac:dyDescent="0.25">
      <c r="A277">
        <v>139</v>
      </c>
      <c r="B277" t="str">
        <f t="shared" si="4"/>
        <v>Santiago Yepez</v>
      </c>
      <c r="C277" s="307">
        <v>45903.913969907408</v>
      </c>
      <c r="D277">
        <v>1</v>
      </c>
      <c r="E277">
        <v>1</v>
      </c>
      <c r="F277">
        <v>1</v>
      </c>
      <c r="G277">
        <v>0</v>
      </c>
    </row>
    <row r="278" spans="1:7" hidden="1" x14ac:dyDescent="0.25">
      <c r="A278">
        <v>139</v>
      </c>
      <c r="B278" t="str">
        <f t="shared" si="4"/>
        <v>Santiago Yepez</v>
      </c>
      <c r="C278" s="307">
        <v>45904.289641203701</v>
      </c>
      <c r="D278">
        <v>1</v>
      </c>
      <c r="E278">
        <v>1</v>
      </c>
      <c r="F278">
        <v>1</v>
      </c>
      <c r="G278">
        <v>0</v>
      </c>
    </row>
    <row r="279" spans="1:7" hidden="1" x14ac:dyDescent="0.25">
      <c r="A279">
        <v>139</v>
      </c>
      <c r="B279" t="str">
        <f t="shared" si="4"/>
        <v>Santiago Yepez</v>
      </c>
      <c r="C279" s="307">
        <v>45905.297488425924</v>
      </c>
      <c r="D279">
        <v>1</v>
      </c>
      <c r="E279">
        <v>1</v>
      </c>
      <c r="F279">
        <v>1</v>
      </c>
      <c r="G279">
        <v>0</v>
      </c>
    </row>
    <row r="280" spans="1:7" hidden="1" x14ac:dyDescent="0.25">
      <c r="A280">
        <v>139</v>
      </c>
      <c r="B280" t="str">
        <f t="shared" si="4"/>
        <v>Santiago Yepez</v>
      </c>
      <c r="C280" s="307">
        <v>45905.815925925926</v>
      </c>
      <c r="D280">
        <v>1</v>
      </c>
      <c r="E280">
        <v>0</v>
      </c>
      <c r="F280">
        <v>1</v>
      </c>
      <c r="G280">
        <v>0</v>
      </c>
    </row>
    <row r="281" spans="1:7" hidden="1" x14ac:dyDescent="0.25">
      <c r="A281">
        <v>139</v>
      </c>
      <c r="B281" t="str">
        <f t="shared" si="4"/>
        <v>Santiago Yepez</v>
      </c>
      <c r="C281" s="307">
        <v>45906.28638888889</v>
      </c>
      <c r="D281">
        <v>1</v>
      </c>
      <c r="E281">
        <v>1</v>
      </c>
      <c r="F281">
        <v>1</v>
      </c>
      <c r="G281">
        <v>0</v>
      </c>
    </row>
    <row r="282" spans="1:7" hidden="1" x14ac:dyDescent="0.25">
      <c r="A282">
        <v>139</v>
      </c>
      <c r="B282" t="str">
        <f t="shared" si="4"/>
        <v>Santiago Yepez</v>
      </c>
      <c r="C282" s="307">
        <v>45906.836851851855</v>
      </c>
      <c r="D282">
        <v>1</v>
      </c>
      <c r="E282">
        <v>1</v>
      </c>
      <c r="F282">
        <v>1</v>
      </c>
      <c r="G282">
        <v>0</v>
      </c>
    </row>
    <row r="283" spans="1:7" hidden="1" x14ac:dyDescent="0.25">
      <c r="A283">
        <v>139</v>
      </c>
      <c r="B283" t="str">
        <f t="shared" si="4"/>
        <v>Santiago Yepez</v>
      </c>
      <c r="C283" s="307">
        <v>45907.323009259257</v>
      </c>
      <c r="D283">
        <v>1</v>
      </c>
      <c r="E283">
        <v>0</v>
      </c>
      <c r="F283">
        <v>1</v>
      </c>
      <c r="G283">
        <v>0</v>
      </c>
    </row>
    <row r="284" spans="1:7" hidden="1" x14ac:dyDescent="0.25">
      <c r="A284">
        <v>139</v>
      </c>
      <c r="B284" t="str">
        <f t="shared" si="4"/>
        <v>Santiago Yepez</v>
      </c>
      <c r="C284" s="307">
        <v>45907.323009259257</v>
      </c>
      <c r="D284">
        <v>1</v>
      </c>
      <c r="E284">
        <v>0</v>
      </c>
      <c r="F284">
        <v>1</v>
      </c>
      <c r="G284">
        <v>0</v>
      </c>
    </row>
    <row r="285" spans="1:7" hidden="1" x14ac:dyDescent="0.25">
      <c r="A285">
        <v>139</v>
      </c>
      <c r="B285" t="str">
        <f t="shared" si="4"/>
        <v>Santiago Yepez</v>
      </c>
      <c r="C285" s="307">
        <v>45907.990624999999</v>
      </c>
      <c r="D285">
        <v>1</v>
      </c>
      <c r="E285">
        <v>0</v>
      </c>
      <c r="F285">
        <v>1</v>
      </c>
      <c r="G285">
        <v>0</v>
      </c>
    </row>
    <row r="286" spans="1:7" hidden="1" x14ac:dyDescent="0.25">
      <c r="A286">
        <v>139</v>
      </c>
      <c r="B286" t="str">
        <f t="shared" si="4"/>
        <v>Santiago Yepez</v>
      </c>
      <c r="C286" s="307">
        <v>45907.990624999999</v>
      </c>
      <c r="D286">
        <v>1</v>
      </c>
      <c r="E286">
        <v>0</v>
      </c>
      <c r="F286">
        <v>1</v>
      </c>
      <c r="G286">
        <v>0</v>
      </c>
    </row>
    <row r="287" spans="1:7" hidden="1" x14ac:dyDescent="0.25">
      <c r="A287">
        <v>139</v>
      </c>
      <c r="B287" t="str">
        <f t="shared" si="4"/>
        <v>Santiago Yepez</v>
      </c>
      <c r="C287" s="307">
        <v>45908.274930555555</v>
      </c>
      <c r="D287">
        <v>1</v>
      </c>
      <c r="E287">
        <v>0</v>
      </c>
      <c r="F287">
        <v>1</v>
      </c>
      <c r="G287">
        <v>0</v>
      </c>
    </row>
    <row r="288" spans="1:7" hidden="1" x14ac:dyDescent="0.25">
      <c r="A288">
        <v>139</v>
      </c>
      <c r="B288" t="str">
        <f t="shared" si="4"/>
        <v>Santiago Yepez</v>
      </c>
      <c r="C288" s="307">
        <v>45908.274930555555</v>
      </c>
      <c r="D288">
        <v>1</v>
      </c>
      <c r="E288">
        <v>0</v>
      </c>
      <c r="F288">
        <v>1</v>
      </c>
      <c r="G288">
        <v>0</v>
      </c>
    </row>
    <row r="289" spans="1:7" hidden="1" x14ac:dyDescent="0.25">
      <c r="A289">
        <v>139</v>
      </c>
      <c r="B289" t="str">
        <f t="shared" si="4"/>
        <v>Santiago Yepez</v>
      </c>
      <c r="C289" s="307">
        <v>45908.274930555555</v>
      </c>
      <c r="D289">
        <v>1</v>
      </c>
      <c r="E289">
        <v>0</v>
      </c>
      <c r="F289">
        <v>1</v>
      </c>
      <c r="G289">
        <v>0</v>
      </c>
    </row>
    <row r="290" spans="1:7" hidden="1" x14ac:dyDescent="0.25">
      <c r="A290">
        <v>139</v>
      </c>
      <c r="B290" t="str">
        <f t="shared" si="4"/>
        <v>Santiago Yepez</v>
      </c>
      <c r="C290" s="307">
        <v>45909.281539351854</v>
      </c>
      <c r="D290">
        <v>1</v>
      </c>
      <c r="E290">
        <v>0</v>
      </c>
      <c r="F290">
        <v>1</v>
      </c>
      <c r="G290">
        <v>0</v>
      </c>
    </row>
    <row r="291" spans="1:7" hidden="1" x14ac:dyDescent="0.25">
      <c r="A291">
        <v>139</v>
      </c>
      <c r="B291" t="str">
        <f t="shared" si="4"/>
        <v>Santiago Yepez</v>
      </c>
      <c r="C291" s="307">
        <v>45909.281539351854</v>
      </c>
      <c r="D291">
        <v>1</v>
      </c>
      <c r="E291">
        <v>0</v>
      </c>
      <c r="F291">
        <v>1</v>
      </c>
      <c r="G291">
        <v>0</v>
      </c>
    </row>
    <row r="292" spans="1:7" hidden="1" x14ac:dyDescent="0.25">
      <c r="A292">
        <v>139</v>
      </c>
      <c r="B292" t="str">
        <f t="shared" si="4"/>
        <v>Santiago Yepez</v>
      </c>
      <c r="C292" s="307">
        <v>45909.281539351854</v>
      </c>
      <c r="D292">
        <v>1</v>
      </c>
      <c r="E292">
        <v>0</v>
      </c>
      <c r="F292">
        <v>1</v>
      </c>
      <c r="G292">
        <v>0</v>
      </c>
    </row>
    <row r="293" spans="1:7" hidden="1" x14ac:dyDescent="0.25">
      <c r="A293">
        <v>139</v>
      </c>
      <c r="B293" t="str">
        <f t="shared" si="4"/>
        <v>Santiago Yepez</v>
      </c>
      <c r="C293" s="307">
        <v>45910.294548611113</v>
      </c>
      <c r="D293">
        <v>1</v>
      </c>
      <c r="E293">
        <v>1</v>
      </c>
      <c r="F293">
        <v>1</v>
      </c>
      <c r="G293">
        <v>0</v>
      </c>
    </row>
    <row r="294" spans="1:7" hidden="1" x14ac:dyDescent="0.25">
      <c r="A294">
        <v>139</v>
      </c>
      <c r="B294" t="str">
        <f t="shared" si="4"/>
        <v>Santiago Yepez</v>
      </c>
      <c r="C294" s="307">
        <v>45910.294548611113</v>
      </c>
      <c r="D294">
        <v>1</v>
      </c>
      <c r="E294">
        <v>1</v>
      </c>
      <c r="F294">
        <v>1</v>
      </c>
      <c r="G294">
        <v>0</v>
      </c>
    </row>
    <row r="295" spans="1:7" hidden="1" x14ac:dyDescent="0.25">
      <c r="A295">
        <v>139</v>
      </c>
      <c r="B295" t="str">
        <f t="shared" si="4"/>
        <v>Santiago Yepez</v>
      </c>
      <c r="C295" s="307">
        <v>45910.294548611113</v>
      </c>
      <c r="D295">
        <v>1</v>
      </c>
      <c r="E295">
        <v>1</v>
      </c>
      <c r="F295">
        <v>1</v>
      </c>
      <c r="G295">
        <v>0</v>
      </c>
    </row>
    <row r="296" spans="1:7" hidden="1" x14ac:dyDescent="0.25">
      <c r="A296">
        <v>139</v>
      </c>
      <c r="B296" t="str">
        <f t="shared" si="4"/>
        <v>Santiago Yepez</v>
      </c>
      <c r="C296" s="307">
        <v>45910.835277777776</v>
      </c>
      <c r="D296">
        <v>1</v>
      </c>
      <c r="E296">
        <v>1</v>
      </c>
      <c r="F296">
        <v>1</v>
      </c>
      <c r="G296">
        <v>0</v>
      </c>
    </row>
    <row r="297" spans="1:7" hidden="1" x14ac:dyDescent="0.25">
      <c r="A297">
        <v>139</v>
      </c>
      <c r="B297" t="str">
        <f t="shared" si="4"/>
        <v>Santiago Yepez</v>
      </c>
      <c r="C297" s="307">
        <v>45910.835277777776</v>
      </c>
      <c r="D297">
        <v>1</v>
      </c>
      <c r="E297">
        <v>1</v>
      </c>
      <c r="F297">
        <v>1</v>
      </c>
      <c r="G297">
        <v>0</v>
      </c>
    </row>
    <row r="298" spans="1:7" hidden="1" x14ac:dyDescent="0.25">
      <c r="A298">
        <v>139</v>
      </c>
      <c r="B298" t="str">
        <f t="shared" si="4"/>
        <v>Santiago Yepez</v>
      </c>
      <c r="C298" s="307">
        <v>45910.835277777776</v>
      </c>
      <c r="D298">
        <v>1</v>
      </c>
      <c r="E298">
        <v>1</v>
      </c>
      <c r="F298">
        <v>1</v>
      </c>
      <c r="G298">
        <v>0</v>
      </c>
    </row>
    <row r="299" spans="1:7" hidden="1" x14ac:dyDescent="0.25">
      <c r="A299">
        <v>139</v>
      </c>
      <c r="B299" t="str">
        <f t="shared" si="4"/>
        <v>Santiago Yepez</v>
      </c>
      <c r="C299" s="307">
        <v>45911.274525462963</v>
      </c>
      <c r="D299">
        <v>1</v>
      </c>
      <c r="E299">
        <v>0</v>
      </c>
      <c r="F299">
        <v>1</v>
      </c>
      <c r="G299">
        <v>0</v>
      </c>
    </row>
    <row r="300" spans="1:7" hidden="1" x14ac:dyDescent="0.25">
      <c r="A300">
        <v>139</v>
      </c>
      <c r="B300" t="str">
        <f t="shared" si="4"/>
        <v>Santiago Yepez</v>
      </c>
      <c r="C300" s="307">
        <v>45911.274525462963</v>
      </c>
      <c r="D300">
        <v>1</v>
      </c>
      <c r="E300">
        <v>0</v>
      </c>
      <c r="F300">
        <v>1</v>
      </c>
      <c r="G300">
        <v>0</v>
      </c>
    </row>
    <row r="301" spans="1:7" hidden="1" x14ac:dyDescent="0.25">
      <c r="A301">
        <v>139</v>
      </c>
      <c r="B301" t="str">
        <f t="shared" si="4"/>
        <v>Santiago Yepez</v>
      </c>
      <c r="C301" s="307">
        <v>45911.274525462963</v>
      </c>
      <c r="D301">
        <v>1</v>
      </c>
      <c r="E301">
        <v>0</v>
      </c>
      <c r="F301">
        <v>1</v>
      </c>
      <c r="G301">
        <v>0</v>
      </c>
    </row>
    <row r="302" spans="1:7" hidden="1" x14ac:dyDescent="0.25">
      <c r="A302">
        <v>159</v>
      </c>
      <c r="B302" t="str">
        <f t="shared" si="4"/>
        <v>Ivan Cuellar</v>
      </c>
      <c r="C302" s="307">
        <v>45901.37300925926</v>
      </c>
      <c r="D302">
        <v>1</v>
      </c>
      <c r="E302">
        <v>1</v>
      </c>
      <c r="F302">
        <v>1</v>
      </c>
      <c r="G302">
        <v>0</v>
      </c>
    </row>
    <row r="303" spans="1:7" hidden="1" x14ac:dyDescent="0.25">
      <c r="A303">
        <v>159</v>
      </c>
      <c r="B303" t="str">
        <f t="shared" si="4"/>
        <v>Ivan Cuellar</v>
      </c>
      <c r="C303" s="307">
        <v>45901.77815972222</v>
      </c>
      <c r="D303">
        <v>1</v>
      </c>
      <c r="E303">
        <v>0</v>
      </c>
      <c r="F303">
        <v>1</v>
      </c>
      <c r="G303">
        <v>0</v>
      </c>
    </row>
    <row r="304" spans="1:7" hidden="1" x14ac:dyDescent="0.25">
      <c r="A304">
        <v>159</v>
      </c>
      <c r="B304" t="str">
        <f t="shared" si="4"/>
        <v>Ivan Cuellar</v>
      </c>
      <c r="C304" s="307">
        <v>45902.375462962962</v>
      </c>
      <c r="D304">
        <v>1</v>
      </c>
      <c r="E304">
        <v>1</v>
      </c>
      <c r="F304">
        <v>1</v>
      </c>
      <c r="G304">
        <v>0</v>
      </c>
    </row>
    <row r="305" spans="1:7" hidden="1" x14ac:dyDescent="0.25">
      <c r="A305">
        <v>159</v>
      </c>
      <c r="B305" t="str">
        <f t="shared" si="4"/>
        <v>Ivan Cuellar</v>
      </c>
      <c r="C305" s="307">
        <v>45902.750891203701</v>
      </c>
      <c r="D305">
        <v>1</v>
      </c>
      <c r="E305">
        <v>0</v>
      </c>
      <c r="F305">
        <v>1</v>
      </c>
      <c r="G305">
        <v>0</v>
      </c>
    </row>
    <row r="306" spans="1:7" hidden="1" x14ac:dyDescent="0.25">
      <c r="A306">
        <v>159</v>
      </c>
      <c r="B306" t="str">
        <f t="shared" si="4"/>
        <v>Ivan Cuellar</v>
      </c>
      <c r="C306" s="307">
        <v>45902.750925925924</v>
      </c>
      <c r="D306">
        <v>1</v>
      </c>
      <c r="E306">
        <v>0</v>
      </c>
      <c r="F306">
        <v>1</v>
      </c>
      <c r="G306">
        <v>0</v>
      </c>
    </row>
    <row r="307" spans="1:7" hidden="1" x14ac:dyDescent="0.25">
      <c r="A307">
        <v>159</v>
      </c>
      <c r="B307" t="str">
        <f t="shared" si="4"/>
        <v>Ivan Cuellar</v>
      </c>
      <c r="C307" s="307">
        <v>45903.410081018519</v>
      </c>
      <c r="D307">
        <v>1</v>
      </c>
      <c r="E307">
        <v>1</v>
      </c>
      <c r="F307">
        <v>1</v>
      </c>
      <c r="G307">
        <v>0</v>
      </c>
    </row>
    <row r="308" spans="1:7" hidden="1" x14ac:dyDescent="0.25">
      <c r="A308">
        <v>159</v>
      </c>
      <c r="B308" t="str">
        <f t="shared" si="4"/>
        <v>Ivan Cuellar</v>
      </c>
      <c r="C308" s="307">
        <v>45903.717743055553</v>
      </c>
      <c r="D308">
        <v>1</v>
      </c>
      <c r="E308">
        <v>1</v>
      </c>
      <c r="F308">
        <v>1</v>
      </c>
      <c r="G308">
        <v>0</v>
      </c>
    </row>
    <row r="309" spans="1:7" hidden="1" x14ac:dyDescent="0.25">
      <c r="A309">
        <v>159</v>
      </c>
      <c r="B309" t="str">
        <f t="shared" si="4"/>
        <v>Ivan Cuellar</v>
      </c>
      <c r="C309" s="307">
        <v>45903.740057870367</v>
      </c>
      <c r="D309">
        <v>1</v>
      </c>
      <c r="E309">
        <v>1</v>
      </c>
      <c r="F309">
        <v>1</v>
      </c>
      <c r="G309">
        <v>0</v>
      </c>
    </row>
    <row r="310" spans="1:7" hidden="1" x14ac:dyDescent="0.25">
      <c r="A310">
        <v>159</v>
      </c>
      <c r="B310" t="str">
        <f t="shared" si="4"/>
        <v>Ivan Cuellar</v>
      </c>
      <c r="C310" s="307">
        <v>45908.373252314814</v>
      </c>
      <c r="D310">
        <v>1</v>
      </c>
      <c r="E310">
        <v>0</v>
      </c>
      <c r="F310">
        <v>1</v>
      </c>
      <c r="G310">
        <v>0</v>
      </c>
    </row>
    <row r="311" spans="1:7" hidden="1" x14ac:dyDescent="0.25">
      <c r="A311">
        <v>159</v>
      </c>
      <c r="B311" t="str">
        <f t="shared" si="4"/>
        <v>Ivan Cuellar</v>
      </c>
      <c r="C311" s="307">
        <v>45908.373252314814</v>
      </c>
      <c r="D311">
        <v>1</v>
      </c>
      <c r="E311">
        <v>0</v>
      </c>
      <c r="F311">
        <v>1</v>
      </c>
      <c r="G311">
        <v>0</v>
      </c>
    </row>
    <row r="312" spans="1:7" hidden="1" x14ac:dyDescent="0.25">
      <c r="A312">
        <v>159</v>
      </c>
      <c r="B312" t="str">
        <f t="shared" si="4"/>
        <v>Ivan Cuellar</v>
      </c>
      <c r="C312" s="307">
        <v>45908.373252314814</v>
      </c>
      <c r="D312">
        <v>1</v>
      </c>
      <c r="E312">
        <v>0</v>
      </c>
      <c r="F312">
        <v>1</v>
      </c>
      <c r="G312">
        <v>0</v>
      </c>
    </row>
    <row r="313" spans="1:7" hidden="1" x14ac:dyDescent="0.25">
      <c r="A313">
        <v>159</v>
      </c>
      <c r="B313" t="str">
        <f t="shared" si="4"/>
        <v>Ivan Cuellar</v>
      </c>
      <c r="C313" s="307">
        <v>45908.750752314816</v>
      </c>
      <c r="D313">
        <v>1</v>
      </c>
      <c r="E313">
        <v>0</v>
      </c>
      <c r="F313">
        <v>1</v>
      </c>
      <c r="G313">
        <v>0</v>
      </c>
    </row>
    <row r="314" spans="1:7" hidden="1" x14ac:dyDescent="0.25">
      <c r="A314">
        <v>159</v>
      </c>
      <c r="B314" t="str">
        <f t="shared" si="4"/>
        <v>Ivan Cuellar</v>
      </c>
      <c r="C314" s="307">
        <v>45908.750752314816</v>
      </c>
      <c r="D314">
        <v>1</v>
      </c>
      <c r="E314">
        <v>0</v>
      </c>
      <c r="F314">
        <v>1</v>
      </c>
      <c r="G314">
        <v>0</v>
      </c>
    </row>
    <row r="315" spans="1:7" hidden="1" x14ac:dyDescent="0.25">
      <c r="A315">
        <v>159</v>
      </c>
      <c r="B315" t="str">
        <f t="shared" si="4"/>
        <v>Ivan Cuellar</v>
      </c>
      <c r="C315" s="307">
        <v>45908.750752314816</v>
      </c>
      <c r="D315">
        <v>1</v>
      </c>
      <c r="E315">
        <v>0</v>
      </c>
      <c r="F315">
        <v>1</v>
      </c>
      <c r="G315">
        <v>0</v>
      </c>
    </row>
    <row r="316" spans="1:7" hidden="1" x14ac:dyDescent="0.25">
      <c r="A316">
        <v>159</v>
      </c>
      <c r="B316" t="str">
        <f t="shared" si="4"/>
        <v>Ivan Cuellar</v>
      </c>
      <c r="C316" s="307">
        <v>45909.375590277778</v>
      </c>
      <c r="D316">
        <v>1</v>
      </c>
      <c r="E316">
        <v>0</v>
      </c>
      <c r="F316">
        <v>1</v>
      </c>
      <c r="G316">
        <v>0</v>
      </c>
    </row>
    <row r="317" spans="1:7" hidden="1" x14ac:dyDescent="0.25">
      <c r="A317">
        <v>159</v>
      </c>
      <c r="B317" t="str">
        <f t="shared" si="4"/>
        <v>Ivan Cuellar</v>
      </c>
      <c r="C317" s="307">
        <v>45909.375590277778</v>
      </c>
      <c r="D317">
        <v>1</v>
      </c>
      <c r="E317">
        <v>0</v>
      </c>
      <c r="F317">
        <v>1</v>
      </c>
      <c r="G317">
        <v>0</v>
      </c>
    </row>
    <row r="318" spans="1:7" hidden="1" x14ac:dyDescent="0.25">
      <c r="A318">
        <v>159</v>
      </c>
      <c r="B318" t="str">
        <f t="shared" si="4"/>
        <v>Ivan Cuellar</v>
      </c>
      <c r="C318" s="307">
        <v>45909.375590277778</v>
      </c>
      <c r="D318">
        <v>1</v>
      </c>
      <c r="E318">
        <v>0</v>
      </c>
      <c r="F318">
        <v>1</v>
      </c>
      <c r="G318">
        <v>0</v>
      </c>
    </row>
    <row r="319" spans="1:7" hidden="1" x14ac:dyDescent="0.25">
      <c r="A319">
        <v>159</v>
      </c>
      <c r="B319" t="str">
        <f t="shared" si="4"/>
        <v>Ivan Cuellar</v>
      </c>
      <c r="C319" s="307">
        <v>45909.375625000001</v>
      </c>
      <c r="D319">
        <v>1</v>
      </c>
      <c r="E319">
        <v>0</v>
      </c>
      <c r="F319">
        <v>1</v>
      </c>
      <c r="G319">
        <v>0</v>
      </c>
    </row>
    <row r="320" spans="1:7" hidden="1" x14ac:dyDescent="0.25">
      <c r="A320">
        <v>159</v>
      </c>
      <c r="B320" t="str">
        <f t="shared" si="4"/>
        <v>Ivan Cuellar</v>
      </c>
      <c r="C320" s="307">
        <v>45909.375625000001</v>
      </c>
      <c r="D320">
        <v>1</v>
      </c>
      <c r="E320">
        <v>0</v>
      </c>
      <c r="F320">
        <v>1</v>
      </c>
      <c r="G320">
        <v>0</v>
      </c>
    </row>
    <row r="321" spans="1:7" hidden="1" x14ac:dyDescent="0.25">
      <c r="A321">
        <v>159</v>
      </c>
      <c r="B321" t="str">
        <f t="shared" si="4"/>
        <v>Ivan Cuellar</v>
      </c>
      <c r="C321" s="307">
        <v>45909.375625000001</v>
      </c>
      <c r="D321">
        <v>1</v>
      </c>
      <c r="E321">
        <v>0</v>
      </c>
      <c r="F321">
        <v>1</v>
      </c>
      <c r="G321">
        <v>0</v>
      </c>
    </row>
    <row r="322" spans="1:7" hidden="1" x14ac:dyDescent="0.25">
      <c r="A322">
        <v>159</v>
      </c>
      <c r="B322" t="str">
        <f t="shared" si="4"/>
        <v>Ivan Cuellar</v>
      </c>
      <c r="C322" s="307">
        <v>45909.375625000001</v>
      </c>
      <c r="D322">
        <v>1</v>
      </c>
      <c r="E322">
        <v>0</v>
      </c>
      <c r="F322">
        <v>1</v>
      </c>
      <c r="G322">
        <v>0</v>
      </c>
    </row>
    <row r="323" spans="1:7" hidden="1" x14ac:dyDescent="0.25">
      <c r="A323">
        <v>159</v>
      </c>
      <c r="B323" t="str">
        <f t="shared" si="4"/>
        <v>Ivan Cuellar</v>
      </c>
      <c r="C323" s="307">
        <v>45909.754259259258</v>
      </c>
      <c r="D323">
        <v>1</v>
      </c>
      <c r="E323">
        <v>0</v>
      </c>
      <c r="F323">
        <v>1</v>
      </c>
      <c r="G323">
        <v>0</v>
      </c>
    </row>
    <row r="324" spans="1:7" hidden="1" x14ac:dyDescent="0.25">
      <c r="A324">
        <v>159</v>
      </c>
      <c r="B324" t="str">
        <f t="shared" ref="B324:B387" si="5">VLOOKUP(A324,$K$1:$L$21,2,0)</f>
        <v>Ivan Cuellar</v>
      </c>
      <c r="C324" s="307">
        <v>45909.754259259258</v>
      </c>
      <c r="D324">
        <v>1</v>
      </c>
      <c r="E324">
        <v>0</v>
      </c>
      <c r="F324">
        <v>1</v>
      </c>
      <c r="G324">
        <v>0</v>
      </c>
    </row>
    <row r="325" spans="1:7" hidden="1" x14ac:dyDescent="0.25">
      <c r="A325">
        <v>159</v>
      </c>
      <c r="B325" t="str">
        <f t="shared" si="5"/>
        <v>Ivan Cuellar</v>
      </c>
      <c r="C325" s="307">
        <v>45909.754259259258</v>
      </c>
      <c r="D325">
        <v>1</v>
      </c>
      <c r="E325">
        <v>0</v>
      </c>
      <c r="F325">
        <v>1</v>
      </c>
      <c r="G325">
        <v>0</v>
      </c>
    </row>
    <row r="326" spans="1:7" hidden="1" x14ac:dyDescent="0.25">
      <c r="A326">
        <v>159</v>
      </c>
      <c r="B326" t="str">
        <f t="shared" si="5"/>
        <v>Ivan Cuellar</v>
      </c>
      <c r="C326" s="307">
        <v>45910.378923611112</v>
      </c>
      <c r="D326">
        <v>1</v>
      </c>
      <c r="E326">
        <v>1</v>
      </c>
      <c r="F326">
        <v>1</v>
      </c>
      <c r="G326">
        <v>0</v>
      </c>
    </row>
    <row r="327" spans="1:7" hidden="1" x14ac:dyDescent="0.25">
      <c r="A327">
        <v>159</v>
      </c>
      <c r="B327" t="str">
        <f t="shared" si="5"/>
        <v>Ivan Cuellar</v>
      </c>
      <c r="C327" s="307">
        <v>45910.378923611112</v>
      </c>
      <c r="D327">
        <v>1</v>
      </c>
      <c r="E327">
        <v>1</v>
      </c>
      <c r="F327">
        <v>1</v>
      </c>
      <c r="G327">
        <v>0</v>
      </c>
    </row>
    <row r="328" spans="1:7" hidden="1" x14ac:dyDescent="0.25">
      <c r="A328">
        <v>159</v>
      </c>
      <c r="B328" t="str">
        <f t="shared" si="5"/>
        <v>Ivan Cuellar</v>
      </c>
      <c r="C328" s="307">
        <v>45910.378923611112</v>
      </c>
      <c r="D328">
        <v>1</v>
      </c>
      <c r="E328">
        <v>1</v>
      </c>
      <c r="F328">
        <v>1</v>
      </c>
      <c r="G328">
        <v>0</v>
      </c>
    </row>
    <row r="329" spans="1:7" hidden="1" x14ac:dyDescent="0.25">
      <c r="A329">
        <v>159</v>
      </c>
      <c r="B329" t="str">
        <f t="shared" si="5"/>
        <v>Ivan Cuellar</v>
      </c>
      <c r="C329" s="307">
        <v>45910.750983796293</v>
      </c>
      <c r="D329">
        <v>1</v>
      </c>
      <c r="E329">
        <v>1</v>
      </c>
      <c r="F329">
        <v>1</v>
      </c>
      <c r="G329">
        <v>0</v>
      </c>
    </row>
    <row r="330" spans="1:7" hidden="1" x14ac:dyDescent="0.25">
      <c r="A330">
        <v>159</v>
      </c>
      <c r="B330" t="str">
        <f t="shared" si="5"/>
        <v>Ivan Cuellar</v>
      </c>
      <c r="C330" s="307">
        <v>45910.750983796293</v>
      </c>
      <c r="D330">
        <v>1</v>
      </c>
      <c r="E330">
        <v>1</v>
      </c>
      <c r="F330">
        <v>1</v>
      </c>
      <c r="G330">
        <v>0</v>
      </c>
    </row>
    <row r="331" spans="1:7" hidden="1" x14ac:dyDescent="0.25">
      <c r="A331">
        <v>159</v>
      </c>
      <c r="B331" t="str">
        <f t="shared" si="5"/>
        <v>Ivan Cuellar</v>
      </c>
      <c r="C331" s="307">
        <v>45910.750983796293</v>
      </c>
      <c r="D331">
        <v>1</v>
      </c>
      <c r="E331">
        <v>1</v>
      </c>
      <c r="F331">
        <v>1</v>
      </c>
      <c r="G331">
        <v>0</v>
      </c>
    </row>
    <row r="332" spans="1:7" hidden="1" x14ac:dyDescent="0.25">
      <c r="A332">
        <v>170</v>
      </c>
      <c r="B332" t="str">
        <f t="shared" si="5"/>
        <v>Luis Palacios</v>
      </c>
      <c r="C332" s="307">
        <v>45901.222870370373</v>
      </c>
      <c r="D332">
        <v>1</v>
      </c>
      <c r="E332">
        <v>1</v>
      </c>
      <c r="F332">
        <v>16</v>
      </c>
      <c r="G332">
        <v>0</v>
      </c>
    </row>
    <row r="333" spans="1:7" hidden="1" x14ac:dyDescent="0.25">
      <c r="A333">
        <v>170</v>
      </c>
      <c r="B333" t="str">
        <f t="shared" si="5"/>
        <v>Luis Palacios</v>
      </c>
      <c r="C333" s="307">
        <v>45903.208819444444</v>
      </c>
      <c r="D333">
        <v>1</v>
      </c>
      <c r="E333">
        <v>1</v>
      </c>
      <c r="F333">
        <v>16</v>
      </c>
      <c r="G333">
        <v>0</v>
      </c>
    </row>
    <row r="334" spans="1:7" hidden="1" x14ac:dyDescent="0.25">
      <c r="A334">
        <v>170</v>
      </c>
      <c r="B334" t="str">
        <f t="shared" si="5"/>
        <v>Luis Palacios</v>
      </c>
      <c r="C334" s="307">
        <v>45905.224872685183</v>
      </c>
      <c r="D334">
        <v>1</v>
      </c>
      <c r="E334">
        <v>1</v>
      </c>
      <c r="F334">
        <v>16</v>
      </c>
      <c r="G334">
        <v>0</v>
      </c>
    </row>
    <row r="335" spans="1:7" hidden="1" x14ac:dyDescent="0.25">
      <c r="A335">
        <v>170</v>
      </c>
      <c r="B335" t="str">
        <f t="shared" si="5"/>
        <v>Luis Palacios</v>
      </c>
      <c r="C335" s="307">
        <v>45909.288761574076</v>
      </c>
      <c r="D335">
        <v>1</v>
      </c>
      <c r="E335">
        <v>0</v>
      </c>
      <c r="F335">
        <v>16</v>
      </c>
      <c r="G335">
        <v>0</v>
      </c>
    </row>
    <row r="336" spans="1:7" hidden="1" x14ac:dyDescent="0.25">
      <c r="A336">
        <v>170</v>
      </c>
      <c r="B336" t="str">
        <f t="shared" si="5"/>
        <v>Luis Palacios</v>
      </c>
      <c r="C336" s="307">
        <v>45909.288761574076</v>
      </c>
      <c r="D336">
        <v>1</v>
      </c>
      <c r="E336">
        <v>0</v>
      </c>
      <c r="F336">
        <v>16</v>
      </c>
      <c r="G336">
        <v>0</v>
      </c>
    </row>
    <row r="337" spans="1:7" hidden="1" x14ac:dyDescent="0.25">
      <c r="A337">
        <v>170</v>
      </c>
      <c r="B337" t="str">
        <f t="shared" si="5"/>
        <v>Luis Palacios</v>
      </c>
      <c r="C337" s="307">
        <v>45909.288761574076</v>
      </c>
      <c r="D337">
        <v>1</v>
      </c>
      <c r="E337">
        <v>0</v>
      </c>
      <c r="F337">
        <v>16</v>
      </c>
      <c r="G337">
        <v>0</v>
      </c>
    </row>
    <row r="338" spans="1:7" hidden="1" x14ac:dyDescent="0.25">
      <c r="A338">
        <v>180</v>
      </c>
      <c r="B338" t="str">
        <f t="shared" si="5"/>
        <v>Francisco Javier Muñiz Quiroz</v>
      </c>
      <c r="C338" s="307">
        <v>45901.289560185185</v>
      </c>
      <c r="D338">
        <v>1</v>
      </c>
      <c r="E338">
        <v>1</v>
      </c>
      <c r="F338">
        <v>16</v>
      </c>
      <c r="G338">
        <v>0</v>
      </c>
    </row>
    <row r="339" spans="1:7" hidden="1" x14ac:dyDescent="0.25">
      <c r="A339">
        <v>180</v>
      </c>
      <c r="B339" t="str">
        <f t="shared" si="5"/>
        <v>Francisco Javier Muñiz Quiroz</v>
      </c>
      <c r="C339" s="307">
        <v>45901.848449074074</v>
      </c>
      <c r="D339">
        <v>1</v>
      </c>
      <c r="E339">
        <v>0</v>
      </c>
      <c r="F339">
        <v>16</v>
      </c>
      <c r="G339">
        <v>0</v>
      </c>
    </row>
    <row r="340" spans="1:7" hidden="1" x14ac:dyDescent="0.25">
      <c r="A340">
        <v>180</v>
      </c>
      <c r="B340" t="str">
        <f t="shared" si="5"/>
        <v>Francisco Javier Muñiz Quiroz</v>
      </c>
      <c r="C340" s="307">
        <v>45902.298854166664</v>
      </c>
      <c r="D340">
        <v>1</v>
      </c>
      <c r="E340">
        <v>1</v>
      </c>
      <c r="F340">
        <v>1</v>
      </c>
      <c r="G340">
        <v>0</v>
      </c>
    </row>
    <row r="341" spans="1:7" hidden="1" x14ac:dyDescent="0.25">
      <c r="A341">
        <v>180</v>
      </c>
      <c r="B341" t="str">
        <f t="shared" si="5"/>
        <v>Francisco Javier Muñiz Quiroz</v>
      </c>
      <c r="C341" s="307">
        <v>45902.750509259262</v>
      </c>
      <c r="D341">
        <v>1</v>
      </c>
      <c r="E341">
        <v>0</v>
      </c>
      <c r="F341">
        <v>16</v>
      </c>
      <c r="G341">
        <v>0</v>
      </c>
    </row>
    <row r="342" spans="1:7" hidden="1" x14ac:dyDescent="0.25">
      <c r="A342">
        <v>180</v>
      </c>
      <c r="B342" t="str">
        <f t="shared" si="5"/>
        <v>Francisco Javier Muñiz Quiroz</v>
      </c>
      <c r="C342" s="307">
        <v>45903.284270833334</v>
      </c>
      <c r="D342">
        <v>1</v>
      </c>
      <c r="E342">
        <v>1</v>
      </c>
      <c r="F342">
        <v>16</v>
      </c>
      <c r="G342">
        <v>0</v>
      </c>
    </row>
    <row r="343" spans="1:7" hidden="1" x14ac:dyDescent="0.25">
      <c r="A343">
        <v>180</v>
      </c>
      <c r="B343" t="str">
        <f t="shared" si="5"/>
        <v>Francisco Javier Muñiz Quiroz</v>
      </c>
      <c r="C343" s="307">
        <v>45903.748738425929</v>
      </c>
      <c r="D343">
        <v>1</v>
      </c>
      <c r="E343">
        <v>1</v>
      </c>
      <c r="F343">
        <v>1</v>
      </c>
      <c r="G343">
        <v>0</v>
      </c>
    </row>
    <row r="344" spans="1:7" hidden="1" x14ac:dyDescent="0.25">
      <c r="A344">
        <v>180</v>
      </c>
      <c r="B344" t="str">
        <f t="shared" si="5"/>
        <v>Francisco Javier Muñiz Quiroz</v>
      </c>
      <c r="C344" s="307">
        <v>45904.299490740741</v>
      </c>
      <c r="D344">
        <v>1</v>
      </c>
      <c r="E344">
        <v>1</v>
      </c>
      <c r="F344">
        <v>16</v>
      </c>
      <c r="G344">
        <v>0</v>
      </c>
    </row>
    <row r="345" spans="1:7" hidden="1" x14ac:dyDescent="0.25">
      <c r="A345">
        <v>180</v>
      </c>
      <c r="B345" t="str">
        <f t="shared" si="5"/>
        <v>Francisco Javier Muñiz Quiroz</v>
      </c>
      <c r="C345" s="307">
        <v>45904.749386574076</v>
      </c>
      <c r="D345">
        <v>1</v>
      </c>
      <c r="E345">
        <v>1</v>
      </c>
      <c r="F345">
        <v>1</v>
      </c>
      <c r="G345">
        <v>0</v>
      </c>
    </row>
    <row r="346" spans="1:7" hidden="1" x14ac:dyDescent="0.25">
      <c r="A346">
        <v>180</v>
      </c>
      <c r="B346" t="str">
        <f t="shared" si="5"/>
        <v>Francisco Javier Muñiz Quiroz</v>
      </c>
      <c r="C346" s="307">
        <v>45905.291932870372</v>
      </c>
      <c r="D346">
        <v>1</v>
      </c>
      <c r="E346">
        <v>1</v>
      </c>
      <c r="F346">
        <v>16</v>
      </c>
      <c r="G346">
        <v>0</v>
      </c>
    </row>
    <row r="347" spans="1:7" hidden="1" x14ac:dyDescent="0.25">
      <c r="A347">
        <v>180</v>
      </c>
      <c r="B347" t="str">
        <f t="shared" si="5"/>
        <v>Francisco Javier Muñiz Quiroz</v>
      </c>
      <c r="C347" s="307">
        <v>45905.775949074072</v>
      </c>
      <c r="D347">
        <v>1</v>
      </c>
      <c r="E347">
        <v>0</v>
      </c>
      <c r="F347">
        <v>1</v>
      </c>
      <c r="G347">
        <v>0</v>
      </c>
    </row>
    <row r="348" spans="1:7" hidden="1" x14ac:dyDescent="0.25">
      <c r="A348">
        <v>180</v>
      </c>
      <c r="B348" t="str">
        <f t="shared" si="5"/>
        <v>Francisco Javier Muñiz Quiroz</v>
      </c>
      <c r="C348" s="307">
        <v>45906.299074074072</v>
      </c>
      <c r="D348">
        <v>1</v>
      </c>
      <c r="E348">
        <v>1</v>
      </c>
      <c r="F348">
        <v>16</v>
      </c>
      <c r="G348">
        <v>0</v>
      </c>
    </row>
    <row r="349" spans="1:7" hidden="1" x14ac:dyDescent="0.25">
      <c r="A349">
        <v>180</v>
      </c>
      <c r="B349" t="str">
        <f t="shared" si="5"/>
        <v>Francisco Javier Muñiz Quiroz</v>
      </c>
      <c r="C349" s="307">
        <v>45906.299108796295</v>
      </c>
      <c r="D349">
        <v>1</v>
      </c>
      <c r="E349">
        <v>1</v>
      </c>
      <c r="F349">
        <v>1</v>
      </c>
      <c r="G349">
        <v>0</v>
      </c>
    </row>
    <row r="350" spans="1:7" hidden="1" x14ac:dyDescent="0.25">
      <c r="A350">
        <v>180</v>
      </c>
      <c r="B350" t="str">
        <f t="shared" si="5"/>
        <v>Francisco Javier Muñiz Quiroz</v>
      </c>
      <c r="C350" s="307">
        <v>45906.542141203703</v>
      </c>
      <c r="D350">
        <v>1</v>
      </c>
      <c r="E350">
        <v>1</v>
      </c>
      <c r="F350">
        <v>16</v>
      </c>
      <c r="G350">
        <v>0</v>
      </c>
    </row>
    <row r="351" spans="1:7" hidden="1" x14ac:dyDescent="0.25">
      <c r="A351">
        <v>180</v>
      </c>
      <c r="B351" t="str">
        <f t="shared" si="5"/>
        <v>Francisco Javier Muñiz Quiroz</v>
      </c>
      <c r="C351" s="307">
        <v>45908.297060185185</v>
      </c>
      <c r="D351">
        <v>1</v>
      </c>
      <c r="E351">
        <v>0</v>
      </c>
      <c r="F351">
        <v>16</v>
      </c>
      <c r="G351">
        <v>0</v>
      </c>
    </row>
    <row r="352" spans="1:7" hidden="1" x14ac:dyDescent="0.25">
      <c r="A352">
        <v>180</v>
      </c>
      <c r="B352" t="str">
        <f t="shared" si="5"/>
        <v>Francisco Javier Muñiz Quiroz</v>
      </c>
      <c r="C352" s="307">
        <v>45908.297060185185</v>
      </c>
      <c r="D352">
        <v>1</v>
      </c>
      <c r="E352">
        <v>0</v>
      </c>
      <c r="F352">
        <v>16</v>
      </c>
      <c r="G352">
        <v>0</v>
      </c>
    </row>
    <row r="353" spans="1:7" hidden="1" x14ac:dyDescent="0.25">
      <c r="A353">
        <v>180</v>
      </c>
      <c r="B353" t="str">
        <f t="shared" si="5"/>
        <v>Francisco Javier Muñiz Quiroz</v>
      </c>
      <c r="C353" s="307">
        <v>45908.297060185185</v>
      </c>
      <c r="D353">
        <v>1</v>
      </c>
      <c r="E353">
        <v>0</v>
      </c>
      <c r="F353">
        <v>16</v>
      </c>
      <c r="G353">
        <v>0</v>
      </c>
    </row>
    <row r="354" spans="1:7" hidden="1" x14ac:dyDescent="0.25">
      <c r="A354">
        <v>180</v>
      </c>
      <c r="B354" t="str">
        <f t="shared" si="5"/>
        <v>Francisco Javier Muñiz Quiroz</v>
      </c>
      <c r="C354" s="307">
        <v>45908.749548611115</v>
      </c>
      <c r="D354">
        <v>1</v>
      </c>
      <c r="E354">
        <v>0</v>
      </c>
      <c r="F354">
        <v>16</v>
      </c>
      <c r="G354">
        <v>0</v>
      </c>
    </row>
    <row r="355" spans="1:7" hidden="1" x14ac:dyDescent="0.25">
      <c r="A355">
        <v>180</v>
      </c>
      <c r="B355" t="str">
        <f t="shared" si="5"/>
        <v>Francisco Javier Muñiz Quiroz</v>
      </c>
      <c r="C355" s="307">
        <v>45908.749548611115</v>
      </c>
      <c r="D355">
        <v>1</v>
      </c>
      <c r="E355">
        <v>0</v>
      </c>
      <c r="F355">
        <v>16</v>
      </c>
      <c r="G355">
        <v>0</v>
      </c>
    </row>
    <row r="356" spans="1:7" hidden="1" x14ac:dyDescent="0.25">
      <c r="A356">
        <v>180</v>
      </c>
      <c r="B356" t="str">
        <f t="shared" si="5"/>
        <v>Francisco Javier Muñiz Quiroz</v>
      </c>
      <c r="C356" s="307">
        <v>45908.749548611115</v>
      </c>
      <c r="D356">
        <v>1</v>
      </c>
      <c r="E356">
        <v>0</v>
      </c>
      <c r="F356">
        <v>16</v>
      </c>
      <c r="G356">
        <v>0</v>
      </c>
    </row>
    <row r="357" spans="1:7" hidden="1" x14ac:dyDescent="0.25">
      <c r="A357">
        <v>180</v>
      </c>
      <c r="B357" t="str">
        <f t="shared" si="5"/>
        <v>Francisco Javier Muñiz Quiroz</v>
      </c>
      <c r="C357" s="307">
        <v>45909.294571759259</v>
      </c>
      <c r="D357">
        <v>1</v>
      </c>
      <c r="E357">
        <v>0</v>
      </c>
      <c r="F357">
        <v>16</v>
      </c>
      <c r="G357">
        <v>0</v>
      </c>
    </row>
    <row r="358" spans="1:7" hidden="1" x14ac:dyDescent="0.25">
      <c r="A358">
        <v>180</v>
      </c>
      <c r="B358" t="str">
        <f t="shared" si="5"/>
        <v>Francisco Javier Muñiz Quiroz</v>
      </c>
      <c r="C358" s="307">
        <v>45909.294571759259</v>
      </c>
      <c r="D358">
        <v>1</v>
      </c>
      <c r="E358">
        <v>0</v>
      </c>
      <c r="F358">
        <v>16</v>
      </c>
      <c r="G358">
        <v>0</v>
      </c>
    </row>
    <row r="359" spans="1:7" hidden="1" x14ac:dyDescent="0.25">
      <c r="A359">
        <v>180</v>
      </c>
      <c r="B359" t="str">
        <f t="shared" si="5"/>
        <v>Francisco Javier Muñiz Quiroz</v>
      </c>
      <c r="C359" s="307">
        <v>45909.294571759259</v>
      </c>
      <c r="D359">
        <v>1</v>
      </c>
      <c r="E359">
        <v>0</v>
      </c>
      <c r="F359">
        <v>16</v>
      </c>
      <c r="G359">
        <v>0</v>
      </c>
    </row>
    <row r="360" spans="1:7" hidden="1" x14ac:dyDescent="0.25">
      <c r="A360">
        <v>180</v>
      </c>
      <c r="B360" t="str">
        <f t="shared" si="5"/>
        <v>Francisco Javier Muñiz Quiroz</v>
      </c>
      <c r="C360" s="307">
        <v>45909.751782407409</v>
      </c>
      <c r="D360">
        <v>1</v>
      </c>
      <c r="E360">
        <v>0</v>
      </c>
      <c r="F360">
        <v>1</v>
      </c>
      <c r="G360">
        <v>0</v>
      </c>
    </row>
    <row r="361" spans="1:7" hidden="1" x14ac:dyDescent="0.25">
      <c r="A361">
        <v>180</v>
      </c>
      <c r="B361" t="str">
        <f t="shared" si="5"/>
        <v>Francisco Javier Muñiz Quiroz</v>
      </c>
      <c r="C361" s="307">
        <v>45909.751782407409</v>
      </c>
      <c r="D361">
        <v>1</v>
      </c>
      <c r="E361">
        <v>0</v>
      </c>
      <c r="F361">
        <v>1</v>
      </c>
      <c r="G361">
        <v>0</v>
      </c>
    </row>
    <row r="362" spans="1:7" hidden="1" x14ac:dyDescent="0.25">
      <c r="A362">
        <v>180</v>
      </c>
      <c r="B362" t="str">
        <f t="shared" si="5"/>
        <v>Francisco Javier Muñiz Quiroz</v>
      </c>
      <c r="C362" s="307">
        <v>45909.751782407409</v>
      </c>
      <c r="D362">
        <v>1</v>
      </c>
      <c r="E362">
        <v>0</v>
      </c>
      <c r="F362">
        <v>1</v>
      </c>
      <c r="G362">
        <v>0</v>
      </c>
    </row>
    <row r="363" spans="1:7" hidden="1" x14ac:dyDescent="0.25">
      <c r="A363">
        <v>180</v>
      </c>
      <c r="B363" t="str">
        <f t="shared" si="5"/>
        <v>Francisco Javier Muñiz Quiroz</v>
      </c>
      <c r="C363" s="307">
        <v>45910.300659722219</v>
      </c>
      <c r="D363">
        <v>1</v>
      </c>
      <c r="E363">
        <v>1</v>
      </c>
      <c r="F363">
        <v>1</v>
      </c>
      <c r="G363">
        <v>0</v>
      </c>
    </row>
    <row r="364" spans="1:7" hidden="1" x14ac:dyDescent="0.25">
      <c r="A364">
        <v>180</v>
      </c>
      <c r="B364" t="str">
        <f t="shared" si="5"/>
        <v>Francisco Javier Muñiz Quiroz</v>
      </c>
      <c r="C364" s="307">
        <v>45910.300659722219</v>
      </c>
      <c r="D364">
        <v>1</v>
      </c>
      <c r="E364">
        <v>1</v>
      </c>
      <c r="F364">
        <v>1</v>
      </c>
      <c r="G364">
        <v>0</v>
      </c>
    </row>
    <row r="365" spans="1:7" hidden="1" x14ac:dyDescent="0.25">
      <c r="A365">
        <v>180</v>
      </c>
      <c r="B365" t="str">
        <f t="shared" si="5"/>
        <v>Francisco Javier Muñiz Quiroz</v>
      </c>
      <c r="C365" s="307">
        <v>45910.300659722219</v>
      </c>
      <c r="D365">
        <v>1</v>
      </c>
      <c r="E365">
        <v>1</v>
      </c>
      <c r="F365">
        <v>1</v>
      </c>
      <c r="G365">
        <v>0</v>
      </c>
    </row>
    <row r="366" spans="1:7" hidden="1" x14ac:dyDescent="0.25">
      <c r="A366">
        <v>180</v>
      </c>
      <c r="B366" t="str">
        <f t="shared" si="5"/>
        <v>Francisco Javier Muñiz Quiroz</v>
      </c>
      <c r="C366" s="307">
        <v>45910.750358796293</v>
      </c>
      <c r="D366">
        <v>1</v>
      </c>
      <c r="E366">
        <v>1</v>
      </c>
      <c r="F366">
        <v>1</v>
      </c>
      <c r="G366">
        <v>0</v>
      </c>
    </row>
    <row r="367" spans="1:7" hidden="1" x14ac:dyDescent="0.25">
      <c r="A367">
        <v>180</v>
      </c>
      <c r="B367" t="str">
        <f t="shared" si="5"/>
        <v>Francisco Javier Muñiz Quiroz</v>
      </c>
      <c r="C367" s="307">
        <v>45910.750358796293</v>
      </c>
      <c r="D367">
        <v>1</v>
      </c>
      <c r="E367">
        <v>1</v>
      </c>
      <c r="F367">
        <v>1</v>
      </c>
      <c r="G367">
        <v>0</v>
      </c>
    </row>
    <row r="368" spans="1:7" hidden="1" x14ac:dyDescent="0.25">
      <c r="A368">
        <v>180</v>
      </c>
      <c r="B368" t="str">
        <f t="shared" si="5"/>
        <v>Francisco Javier Muñiz Quiroz</v>
      </c>
      <c r="C368" s="307">
        <v>45910.750358796293</v>
      </c>
      <c r="D368">
        <v>1</v>
      </c>
      <c r="E368">
        <v>1</v>
      </c>
      <c r="F368">
        <v>1</v>
      </c>
      <c r="G368">
        <v>0</v>
      </c>
    </row>
    <row r="369" spans="1:7" hidden="1" x14ac:dyDescent="0.25">
      <c r="A369">
        <v>180</v>
      </c>
      <c r="B369" t="str">
        <f t="shared" si="5"/>
        <v>Francisco Javier Muñiz Quiroz</v>
      </c>
      <c r="C369" s="307">
        <v>45911.295752314814</v>
      </c>
      <c r="D369">
        <v>1</v>
      </c>
      <c r="E369">
        <v>1</v>
      </c>
      <c r="F369">
        <v>16</v>
      </c>
      <c r="G369">
        <v>0</v>
      </c>
    </row>
    <row r="370" spans="1:7" hidden="1" x14ac:dyDescent="0.25">
      <c r="A370">
        <v>180</v>
      </c>
      <c r="B370" t="str">
        <f t="shared" si="5"/>
        <v>Francisco Javier Muñiz Quiroz</v>
      </c>
      <c r="C370" s="307">
        <v>45911.295752314814</v>
      </c>
      <c r="D370">
        <v>1</v>
      </c>
      <c r="E370">
        <v>1</v>
      </c>
      <c r="F370">
        <v>16</v>
      </c>
      <c r="G370">
        <v>0</v>
      </c>
    </row>
    <row r="371" spans="1:7" hidden="1" x14ac:dyDescent="0.25">
      <c r="A371">
        <v>180</v>
      </c>
      <c r="B371" t="str">
        <f t="shared" si="5"/>
        <v>Francisco Javier Muñiz Quiroz</v>
      </c>
      <c r="C371" s="307">
        <v>45911.295752314814</v>
      </c>
      <c r="D371">
        <v>1</v>
      </c>
      <c r="E371">
        <v>1</v>
      </c>
      <c r="F371">
        <v>16</v>
      </c>
      <c r="G371">
        <v>0</v>
      </c>
    </row>
    <row r="372" spans="1:7" hidden="1" x14ac:dyDescent="0.25">
      <c r="A372">
        <v>184</v>
      </c>
      <c r="B372" t="str">
        <f t="shared" si="5"/>
        <v>Josue Tejeda Hernández</v>
      </c>
      <c r="C372" s="307">
        <v>45901.225682870368</v>
      </c>
      <c r="D372">
        <v>1</v>
      </c>
      <c r="E372">
        <v>0</v>
      </c>
      <c r="F372">
        <v>1</v>
      </c>
      <c r="G372">
        <v>0</v>
      </c>
    </row>
    <row r="373" spans="1:7" hidden="1" x14ac:dyDescent="0.25">
      <c r="A373">
        <v>184</v>
      </c>
      <c r="B373" t="str">
        <f t="shared" si="5"/>
        <v>Josue Tejeda Hernández</v>
      </c>
      <c r="C373" s="307">
        <v>45901.850011574075</v>
      </c>
      <c r="D373">
        <v>1</v>
      </c>
      <c r="E373">
        <v>1</v>
      </c>
      <c r="F373">
        <v>1</v>
      </c>
      <c r="G373">
        <v>0</v>
      </c>
    </row>
    <row r="374" spans="1:7" hidden="1" x14ac:dyDescent="0.25">
      <c r="A374">
        <v>184</v>
      </c>
      <c r="B374" t="str">
        <f t="shared" si="5"/>
        <v>Josue Tejeda Hernández</v>
      </c>
      <c r="C374" s="307">
        <v>45902.260254629633</v>
      </c>
      <c r="D374">
        <v>1</v>
      </c>
      <c r="E374">
        <v>0</v>
      </c>
      <c r="F374">
        <v>1</v>
      </c>
      <c r="G374">
        <v>0</v>
      </c>
    </row>
    <row r="375" spans="1:7" hidden="1" x14ac:dyDescent="0.25">
      <c r="A375">
        <v>184</v>
      </c>
      <c r="B375" t="str">
        <f t="shared" si="5"/>
        <v>Josue Tejeda Hernández</v>
      </c>
      <c r="C375" s="307">
        <v>45902.758784722224</v>
      </c>
      <c r="D375">
        <v>1</v>
      </c>
      <c r="E375">
        <v>1</v>
      </c>
      <c r="F375">
        <v>1</v>
      </c>
      <c r="G375">
        <v>0</v>
      </c>
    </row>
    <row r="376" spans="1:7" hidden="1" x14ac:dyDescent="0.25">
      <c r="A376">
        <v>184</v>
      </c>
      <c r="B376" t="str">
        <f t="shared" si="5"/>
        <v>Josue Tejeda Hernández</v>
      </c>
      <c r="C376" s="307">
        <v>45903.275902777779</v>
      </c>
      <c r="D376">
        <v>1</v>
      </c>
      <c r="E376">
        <v>0</v>
      </c>
      <c r="F376">
        <v>1</v>
      </c>
      <c r="G376">
        <v>0</v>
      </c>
    </row>
    <row r="377" spans="1:7" hidden="1" x14ac:dyDescent="0.25">
      <c r="A377">
        <v>184</v>
      </c>
      <c r="B377" t="str">
        <f t="shared" si="5"/>
        <v>Josue Tejeda Hernández</v>
      </c>
      <c r="C377" s="307">
        <v>45903.79105324074</v>
      </c>
      <c r="D377">
        <v>1</v>
      </c>
      <c r="E377">
        <v>1</v>
      </c>
      <c r="F377">
        <v>1</v>
      </c>
      <c r="G377">
        <v>0</v>
      </c>
    </row>
    <row r="378" spans="1:7" hidden="1" x14ac:dyDescent="0.25">
      <c r="A378">
        <v>184</v>
      </c>
      <c r="B378" t="str">
        <f t="shared" si="5"/>
        <v>Josue Tejeda Hernández</v>
      </c>
      <c r="C378" s="307">
        <v>45904.293680555558</v>
      </c>
      <c r="D378">
        <v>1</v>
      </c>
      <c r="E378">
        <v>0</v>
      </c>
      <c r="F378">
        <v>1</v>
      </c>
      <c r="G378">
        <v>0</v>
      </c>
    </row>
    <row r="379" spans="1:7" hidden="1" x14ac:dyDescent="0.25">
      <c r="A379">
        <v>184</v>
      </c>
      <c r="B379" t="str">
        <f t="shared" si="5"/>
        <v>Josue Tejeda Hernández</v>
      </c>
      <c r="C379" s="307">
        <v>45904.815578703703</v>
      </c>
      <c r="D379">
        <v>1</v>
      </c>
      <c r="E379">
        <v>1</v>
      </c>
      <c r="F379">
        <v>1</v>
      </c>
      <c r="G379">
        <v>0</v>
      </c>
    </row>
    <row r="380" spans="1:7" hidden="1" x14ac:dyDescent="0.25">
      <c r="A380">
        <v>184</v>
      </c>
      <c r="B380" t="str">
        <f t="shared" si="5"/>
        <v>Josue Tejeda Hernández</v>
      </c>
      <c r="C380" s="307">
        <v>45905.297673611109</v>
      </c>
      <c r="D380">
        <v>1</v>
      </c>
      <c r="E380">
        <v>0</v>
      </c>
      <c r="F380">
        <v>1</v>
      </c>
      <c r="G380">
        <v>0</v>
      </c>
    </row>
    <row r="381" spans="1:7" hidden="1" x14ac:dyDescent="0.25">
      <c r="A381">
        <v>184</v>
      </c>
      <c r="B381" t="str">
        <f t="shared" si="5"/>
        <v>Josue Tejeda Hernández</v>
      </c>
      <c r="C381" s="307">
        <v>45905.816064814811</v>
      </c>
      <c r="D381">
        <v>1</v>
      </c>
      <c r="E381">
        <v>1</v>
      </c>
      <c r="F381">
        <v>1</v>
      </c>
      <c r="G381">
        <v>0</v>
      </c>
    </row>
    <row r="382" spans="1:7" hidden="1" x14ac:dyDescent="0.25">
      <c r="A382">
        <v>184</v>
      </c>
      <c r="B382" t="str">
        <f t="shared" si="5"/>
        <v>Josue Tejeda Hernández</v>
      </c>
      <c r="C382" s="307">
        <v>45906.288287037038</v>
      </c>
      <c r="D382">
        <v>1</v>
      </c>
      <c r="E382">
        <v>0</v>
      </c>
      <c r="F382">
        <v>1</v>
      </c>
      <c r="G382">
        <v>0</v>
      </c>
    </row>
    <row r="383" spans="1:7" hidden="1" x14ac:dyDescent="0.25">
      <c r="A383">
        <v>184</v>
      </c>
      <c r="B383" t="str">
        <f t="shared" si="5"/>
        <v>Josue Tejeda Hernández</v>
      </c>
      <c r="C383" s="307">
        <v>45906.882256944446</v>
      </c>
      <c r="D383">
        <v>1</v>
      </c>
      <c r="E383">
        <v>1</v>
      </c>
      <c r="F383">
        <v>1</v>
      </c>
      <c r="G383">
        <v>0</v>
      </c>
    </row>
    <row r="384" spans="1:7" hidden="1" x14ac:dyDescent="0.25">
      <c r="A384">
        <v>184</v>
      </c>
      <c r="B384" t="str">
        <f t="shared" si="5"/>
        <v>Josue Tejeda Hernández</v>
      </c>
      <c r="C384" s="307">
        <v>45907.284513888888</v>
      </c>
      <c r="D384">
        <v>1</v>
      </c>
      <c r="E384">
        <v>0</v>
      </c>
      <c r="F384">
        <v>1</v>
      </c>
      <c r="G384">
        <v>0</v>
      </c>
    </row>
    <row r="385" spans="1:7" hidden="1" x14ac:dyDescent="0.25">
      <c r="A385">
        <v>184</v>
      </c>
      <c r="B385" t="str">
        <f t="shared" si="5"/>
        <v>Josue Tejeda Hernández</v>
      </c>
      <c r="C385" s="307">
        <v>45907.284513888888</v>
      </c>
      <c r="D385">
        <v>1</v>
      </c>
      <c r="E385">
        <v>0</v>
      </c>
      <c r="F385">
        <v>1</v>
      </c>
      <c r="G385">
        <v>0</v>
      </c>
    </row>
    <row r="386" spans="1:7" hidden="1" x14ac:dyDescent="0.25">
      <c r="A386">
        <v>184</v>
      </c>
      <c r="B386" t="str">
        <f t="shared" si="5"/>
        <v>Josue Tejeda Hernández</v>
      </c>
      <c r="C386" s="307">
        <v>45908.283182870371</v>
      </c>
      <c r="D386">
        <v>1</v>
      </c>
      <c r="E386">
        <v>0</v>
      </c>
      <c r="F386">
        <v>1</v>
      </c>
      <c r="G386">
        <v>0</v>
      </c>
    </row>
    <row r="387" spans="1:7" hidden="1" x14ac:dyDescent="0.25">
      <c r="A387">
        <v>184</v>
      </c>
      <c r="B387" t="str">
        <f t="shared" si="5"/>
        <v>Josue Tejeda Hernández</v>
      </c>
      <c r="C387" s="307">
        <v>45908.283182870371</v>
      </c>
      <c r="D387">
        <v>1</v>
      </c>
      <c r="E387">
        <v>0</v>
      </c>
      <c r="F387">
        <v>1</v>
      </c>
      <c r="G387">
        <v>0</v>
      </c>
    </row>
    <row r="388" spans="1:7" hidden="1" x14ac:dyDescent="0.25">
      <c r="A388">
        <v>184</v>
      </c>
      <c r="B388" t="str">
        <f t="shared" ref="B388:B451" si="6">VLOOKUP(A388,$K$1:$L$21,2,0)</f>
        <v>Josue Tejeda Hernández</v>
      </c>
      <c r="C388" s="307">
        <v>45908.283182870371</v>
      </c>
      <c r="D388">
        <v>1</v>
      </c>
      <c r="E388">
        <v>0</v>
      </c>
      <c r="F388">
        <v>1</v>
      </c>
      <c r="G388">
        <v>0</v>
      </c>
    </row>
    <row r="389" spans="1:7" hidden="1" x14ac:dyDescent="0.25">
      <c r="A389">
        <v>184</v>
      </c>
      <c r="B389" t="str">
        <f t="shared" si="6"/>
        <v>Josue Tejeda Hernández</v>
      </c>
      <c r="C389" s="307">
        <v>45909.270231481481</v>
      </c>
      <c r="D389">
        <v>1</v>
      </c>
      <c r="E389">
        <v>0</v>
      </c>
      <c r="F389">
        <v>1</v>
      </c>
      <c r="G389">
        <v>0</v>
      </c>
    </row>
    <row r="390" spans="1:7" hidden="1" x14ac:dyDescent="0.25">
      <c r="A390">
        <v>184</v>
      </c>
      <c r="B390" t="str">
        <f t="shared" si="6"/>
        <v>Josue Tejeda Hernández</v>
      </c>
      <c r="C390" s="307">
        <v>45909.270231481481</v>
      </c>
      <c r="D390">
        <v>1</v>
      </c>
      <c r="E390">
        <v>0</v>
      </c>
      <c r="F390">
        <v>1</v>
      </c>
      <c r="G390">
        <v>0</v>
      </c>
    </row>
    <row r="391" spans="1:7" hidden="1" x14ac:dyDescent="0.25">
      <c r="A391">
        <v>184</v>
      </c>
      <c r="B391" t="str">
        <f t="shared" si="6"/>
        <v>Josue Tejeda Hernández</v>
      </c>
      <c r="C391" s="307">
        <v>45909.270231481481</v>
      </c>
      <c r="D391">
        <v>1</v>
      </c>
      <c r="E391">
        <v>0</v>
      </c>
      <c r="F391">
        <v>1</v>
      </c>
      <c r="G391">
        <v>0</v>
      </c>
    </row>
    <row r="392" spans="1:7" hidden="1" x14ac:dyDescent="0.25">
      <c r="A392">
        <v>184</v>
      </c>
      <c r="B392" t="str">
        <f t="shared" si="6"/>
        <v>Josue Tejeda Hernández</v>
      </c>
      <c r="C392" s="307">
        <v>45909.7893287037</v>
      </c>
      <c r="D392">
        <v>1</v>
      </c>
      <c r="E392">
        <v>1</v>
      </c>
      <c r="F392">
        <v>1</v>
      </c>
      <c r="G392">
        <v>0</v>
      </c>
    </row>
    <row r="393" spans="1:7" hidden="1" x14ac:dyDescent="0.25">
      <c r="A393">
        <v>184</v>
      </c>
      <c r="B393" t="str">
        <f t="shared" si="6"/>
        <v>Josue Tejeda Hernández</v>
      </c>
      <c r="C393" s="307">
        <v>45909.7893287037</v>
      </c>
      <c r="D393">
        <v>1</v>
      </c>
      <c r="E393">
        <v>1</v>
      </c>
      <c r="F393">
        <v>1</v>
      </c>
      <c r="G393">
        <v>0</v>
      </c>
    </row>
    <row r="394" spans="1:7" hidden="1" x14ac:dyDescent="0.25">
      <c r="A394">
        <v>184</v>
      </c>
      <c r="B394" t="str">
        <f t="shared" si="6"/>
        <v>Josue Tejeda Hernández</v>
      </c>
      <c r="C394" s="307">
        <v>45909.7893287037</v>
      </c>
      <c r="D394">
        <v>1</v>
      </c>
      <c r="E394">
        <v>1</v>
      </c>
      <c r="F394">
        <v>1</v>
      </c>
      <c r="G394">
        <v>0</v>
      </c>
    </row>
    <row r="395" spans="1:7" hidden="1" x14ac:dyDescent="0.25">
      <c r="A395">
        <v>184</v>
      </c>
      <c r="B395" t="str">
        <f t="shared" si="6"/>
        <v>Josue Tejeda Hernández</v>
      </c>
      <c r="C395" s="307">
        <v>45910.289467592593</v>
      </c>
      <c r="D395">
        <v>1</v>
      </c>
      <c r="E395">
        <v>0</v>
      </c>
      <c r="F395">
        <v>1</v>
      </c>
      <c r="G395">
        <v>0</v>
      </c>
    </row>
    <row r="396" spans="1:7" hidden="1" x14ac:dyDescent="0.25">
      <c r="A396">
        <v>184</v>
      </c>
      <c r="B396" t="str">
        <f t="shared" si="6"/>
        <v>Josue Tejeda Hernández</v>
      </c>
      <c r="C396" s="307">
        <v>45910.289467592593</v>
      </c>
      <c r="D396">
        <v>1</v>
      </c>
      <c r="E396">
        <v>0</v>
      </c>
      <c r="F396">
        <v>1</v>
      </c>
      <c r="G396">
        <v>0</v>
      </c>
    </row>
    <row r="397" spans="1:7" hidden="1" x14ac:dyDescent="0.25">
      <c r="A397">
        <v>184</v>
      </c>
      <c r="B397" t="str">
        <f t="shared" si="6"/>
        <v>Josue Tejeda Hernández</v>
      </c>
      <c r="C397" s="307">
        <v>45910.289467592593</v>
      </c>
      <c r="D397">
        <v>1</v>
      </c>
      <c r="E397">
        <v>0</v>
      </c>
      <c r="F397">
        <v>1</v>
      </c>
      <c r="G397">
        <v>0</v>
      </c>
    </row>
    <row r="398" spans="1:7" hidden="1" x14ac:dyDescent="0.25">
      <c r="A398">
        <v>184</v>
      </c>
      <c r="B398" t="str">
        <f t="shared" si="6"/>
        <v>Josue Tejeda Hernández</v>
      </c>
      <c r="C398" s="307">
        <v>45910.812719907408</v>
      </c>
      <c r="D398">
        <v>1</v>
      </c>
      <c r="E398">
        <v>1</v>
      </c>
      <c r="F398">
        <v>1</v>
      </c>
      <c r="G398">
        <v>0</v>
      </c>
    </row>
    <row r="399" spans="1:7" hidden="1" x14ac:dyDescent="0.25">
      <c r="A399">
        <v>184</v>
      </c>
      <c r="B399" t="str">
        <f t="shared" si="6"/>
        <v>Josue Tejeda Hernández</v>
      </c>
      <c r="C399" s="307">
        <v>45910.812719907408</v>
      </c>
      <c r="D399">
        <v>1</v>
      </c>
      <c r="E399">
        <v>1</v>
      </c>
      <c r="F399">
        <v>1</v>
      </c>
      <c r="G399">
        <v>0</v>
      </c>
    </row>
    <row r="400" spans="1:7" hidden="1" x14ac:dyDescent="0.25">
      <c r="A400">
        <v>184</v>
      </c>
      <c r="B400" t="str">
        <f t="shared" si="6"/>
        <v>Josue Tejeda Hernández</v>
      </c>
      <c r="C400" s="307">
        <v>45910.812719907408</v>
      </c>
      <c r="D400">
        <v>1</v>
      </c>
      <c r="E400">
        <v>1</v>
      </c>
      <c r="F400">
        <v>1</v>
      </c>
      <c r="G400">
        <v>0</v>
      </c>
    </row>
    <row r="401" spans="1:7" hidden="1" x14ac:dyDescent="0.25">
      <c r="A401">
        <v>184</v>
      </c>
      <c r="B401" t="str">
        <f t="shared" si="6"/>
        <v>Josue Tejeda Hernández</v>
      </c>
      <c r="C401" s="307">
        <v>45910.8127662037</v>
      </c>
      <c r="D401">
        <v>1</v>
      </c>
      <c r="E401">
        <v>1</v>
      </c>
      <c r="F401">
        <v>1</v>
      </c>
      <c r="G401">
        <v>0</v>
      </c>
    </row>
    <row r="402" spans="1:7" hidden="1" x14ac:dyDescent="0.25">
      <c r="A402">
        <v>184</v>
      </c>
      <c r="B402" t="str">
        <f t="shared" si="6"/>
        <v>Josue Tejeda Hernández</v>
      </c>
      <c r="C402" s="307">
        <v>45910.8127662037</v>
      </c>
      <c r="D402">
        <v>1</v>
      </c>
      <c r="E402">
        <v>1</v>
      </c>
      <c r="F402">
        <v>1</v>
      </c>
      <c r="G402">
        <v>0</v>
      </c>
    </row>
    <row r="403" spans="1:7" hidden="1" x14ac:dyDescent="0.25">
      <c r="A403">
        <v>184</v>
      </c>
      <c r="B403" t="str">
        <f t="shared" si="6"/>
        <v>Josue Tejeda Hernández</v>
      </c>
      <c r="C403" s="307">
        <v>45910.8127662037</v>
      </c>
      <c r="D403">
        <v>1</v>
      </c>
      <c r="E403">
        <v>1</v>
      </c>
      <c r="F403">
        <v>1</v>
      </c>
      <c r="G403">
        <v>0</v>
      </c>
    </row>
    <row r="404" spans="1:7" hidden="1" x14ac:dyDescent="0.25">
      <c r="A404">
        <v>184</v>
      </c>
      <c r="B404" t="str">
        <f t="shared" si="6"/>
        <v>Josue Tejeda Hernández</v>
      </c>
      <c r="C404" s="307">
        <v>45911.274351851855</v>
      </c>
      <c r="D404">
        <v>1</v>
      </c>
      <c r="E404">
        <v>0</v>
      </c>
      <c r="F404">
        <v>1</v>
      </c>
      <c r="G404">
        <v>0</v>
      </c>
    </row>
    <row r="405" spans="1:7" hidden="1" x14ac:dyDescent="0.25">
      <c r="A405">
        <v>184</v>
      </c>
      <c r="B405" t="str">
        <f t="shared" si="6"/>
        <v>Josue Tejeda Hernández</v>
      </c>
      <c r="C405" s="307">
        <v>45911.274351851855</v>
      </c>
      <c r="D405">
        <v>1</v>
      </c>
      <c r="E405">
        <v>0</v>
      </c>
      <c r="F405">
        <v>1</v>
      </c>
      <c r="G405">
        <v>0</v>
      </c>
    </row>
    <row r="406" spans="1:7" hidden="1" x14ac:dyDescent="0.25">
      <c r="A406">
        <v>184</v>
      </c>
      <c r="B406" t="str">
        <f t="shared" si="6"/>
        <v>Josue Tejeda Hernández</v>
      </c>
      <c r="C406" s="307">
        <v>45911.274351851855</v>
      </c>
      <c r="D406">
        <v>1</v>
      </c>
      <c r="E406">
        <v>0</v>
      </c>
      <c r="F406">
        <v>1</v>
      </c>
      <c r="G406">
        <v>0</v>
      </c>
    </row>
    <row r="407" spans="1:7" hidden="1" x14ac:dyDescent="0.25">
      <c r="A407">
        <v>186</v>
      </c>
      <c r="B407" t="str">
        <f t="shared" si="6"/>
        <v>Ivan Valdez</v>
      </c>
      <c r="C407" s="307">
        <v>45901.239618055559</v>
      </c>
      <c r="D407">
        <v>1</v>
      </c>
      <c r="E407">
        <v>1</v>
      </c>
      <c r="F407">
        <v>1</v>
      </c>
      <c r="G407">
        <v>0</v>
      </c>
    </row>
    <row r="408" spans="1:7" hidden="1" x14ac:dyDescent="0.25">
      <c r="A408">
        <v>186</v>
      </c>
      <c r="B408" t="str">
        <f t="shared" si="6"/>
        <v>Ivan Valdez</v>
      </c>
      <c r="C408" s="307">
        <v>45901.833692129629</v>
      </c>
      <c r="D408">
        <v>1</v>
      </c>
      <c r="E408">
        <v>0</v>
      </c>
      <c r="F408">
        <v>16</v>
      </c>
      <c r="G408">
        <v>0</v>
      </c>
    </row>
    <row r="409" spans="1:7" hidden="1" x14ac:dyDescent="0.25">
      <c r="A409">
        <v>186</v>
      </c>
      <c r="B409" t="str">
        <f t="shared" si="6"/>
        <v>Ivan Valdez</v>
      </c>
      <c r="C409" s="307">
        <v>45902.292650462965</v>
      </c>
      <c r="D409">
        <v>1</v>
      </c>
      <c r="E409">
        <v>1</v>
      </c>
      <c r="F409">
        <v>1</v>
      </c>
      <c r="G409">
        <v>0</v>
      </c>
    </row>
    <row r="410" spans="1:7" hidden="1" x14ac:dyDescent="0.25">
      <c r="A410">
        <v>186</v>
      </c>
      <c r="B410" t="str">
        <f t="shared" si="6"/>
        <v>Ivan Valdez</v>
      </c>
      <c r="C410" s="307">
        <v>45902.752870370372</v>
      </c>
      <c r="D410">
        <v>1</v>
      </c>
      <c r="E410">
        <v>0</v>
      </c>
      <c r="F410">
        <v>1</v>
      </c>
      <c r="G410">
        <v>0</v>
      </c>
    </row>
    <row r="411" spans="1:7" hidden="1" x14ac:dyDescent="0.25">
      <c r="A411">
        <v>186</v>
      </c>
      <c r="B411" t="str">
        <f t="shared" si="6"/>
        <v>Ivan Valdez</v>
      </c>
      <c r="C411" s="307">
        <v>45902.752916666665</v>
      </c>
      <c r="D411">
        <v>1</v>
      </c>
      <c r="E411">
        <v>0</v>
      </c>
      <c r="F411">
        <v>1</v>
      </c>
      <c r="G411">
        <v>0</v>
      </c>
    </row>
    <row r="412" spans="1:7" hidden="1" x14ac:dyDescent="0.25">
      <c r="A412">
        <v>186</v>
      </c>
      <c r="B412" t="str">
        <f t="shared" si="6"/>
        <v>Ivan Valdez</v>
      </c>
      <c r="C412" s="307">
        <v>45903.28943287037</v>
      </c>
      <c r="D412">
        <v>1</v>
      </c>
      <c r="E412">
        <v>1</v>
      </c>
      <c r="F412">
        <v>1</v>
      </c>
      <c r="G412">
        <v>0</v>
      </c>
    </row>
    <row r="413" spans="1:7" hidden="1" x14ac:dyDescent="0.25">
      <c r="A413">
        <v>186</v>
      </c>
      <c r="B413" t="str">
        <f t="shared" si="6"/>
        <v>Ivan Valdez</v>
      </c>
      <c r="C413" s="307">
        <v>45903.289479166669</v>
      </c>
      <c r="D413">
        <v>1</v>
      </c>
      <c r="E413">
        <v>1</v>
      </c>
      <c r="F413">
        <v>1</v>
      </c>
      <c r="G413">
        <v>0</v>
      </c>
    </row>
    <row r="414" spans="1:7" hidden="1" x14ac:dyDescent="0.25">
      <c r="A414">
        <v>186</v>
      </c>
      <c r="B414" t="str">
        <f t="shared" si="6"/>
        <v>Ivan Valdez</v>
      </c>
      <c r="C414" s="307">
        <v>45903.289537037039</v>
      </c>
      <c r="D414">
        <v>1</v>
      </c>
      <c r="E414">
        <v>1</v>
      </c>
      <c r="F414">
        <v>1</v>
      </c>
      <c r="G414">
        <v>0</v>
      </c>
    </row>
    <row r="415" spans="1:7" hidden="1" x14ac:dyDescent="0.25">
      <c r="A415">
        <v>186</v>
      </c>
      <c r="B415" t="str">
        <f t="shared" si="6"/>
        <v>Ivan Valdez</v>
      </c>
      <c r="C415" s="307">
        <v>45903.769988425927</v>
      </c>
      <c r="D415">
        <v>1</v>
      </c>
      <c r="E415">
        <v>1</v>
      </c>
      <c r="F415">
        <v>16</v>
      </c>
      <c r="G415">
        <v>0</v>
      </c>
    </row>
    <row r="416" spans="1:7" hidden="1" x14ac:dyDescent="0.25">
      <c r="A416">
        <v>186</v>
      </c>
      <c r="B416" t="str">
        <f t="shared" si="6"/>
        <v>Ivan Valdez</v>
      </c>
      <c r="C416" s="307">
        <v>45903.77003472222</v>
      </c>
      <c r="D416">
        <v>1</v>
      </c>
      <c r="E416">
        <v>1</v>
      </c>
      <c r="F416">
        <v>1</v>
      </c>
      <c r="G416">
        <v>0</v>
      </c>
    </row>
    <row r="417" spans="1:7" hidden="1" x14ac:dyDescent="0.25">
      <c r="A417">
        <v>186</v>
      </c>
      <c r="B417" t="str">
        <f t="shared" si="6"/>
        <v>Ivan Valdez</v>
      </c>
      <c r="C417" s="307">
        <v>45904.296724537038</v>
      </c>
      <c r="D417">
        <v>1</v>
      </c>
      <c r="E417">
        <v>1</v>
      </c>
      <c r="F417">
        <v>1</v>
      </c>
      <c r="G417">
        <v>0</v>
      </c>
    </row>
    <row r="418" spans="1:7" hidden="1" x14ac:dyDescent="0.25">
      <c r="A418">
        <v>186</v>
      </c>
      <c r="B418" t="str">
        <f t="shared" si="6"/>
        <v>Ivan Valdez</v>
      </c>
      <c r="C418" s="307">
        <v>45904.296759259261</v>
      </c>
      <c r="D418">
        <v>1</v>
      </c>
      <c r="E418">
        <v>1</v>
      </c>
      <c r="F418">
        <v>1</v>
      </c>
      <c r="G418">
        <v>0</v>
      </c>
    </row>
    <row r="419" spans="1:7" hidden="1" x14ac:dyDescent="0.25">
      <c r="A419">
        <v>186</v>
      </c>
      <c r="B419" t="str">
        <f t="shared" si="6"/>
        <v>Ivan Valdez</v>
      </c>
      <c r="C419" s="307">
        <v>45904.296817129631</v>
      </c>
      <c r="D419">
        <v>1</v>
      </c>
      <c r="E419">
        <v>1</v>
      </c>
      <c r="F419">
        <v>1</v>
      </c>
      <c r="G419">
        <v>0</v>
      </c>
    </row>
    <row r="420" spans="1:7" hidden="1" x14ac:dyDescent="0.25">
      <c r="A420">
        <v>186</v>
      </c>
      <c r="B420" t="str">
        <f t="shared" si="6"/>
        <v>Ivan Valdez</v>
      </c>
      <c r="C420" s="307">
        <v>45904.819074074076</v>
      </c>
      <c r="D420">
        <v>1</v>
      </c>
      <c r="E420">
        <v>1</v>
      </c>
      <c r="F420">
        <v>16</v>
      </c>
      <c r="G420">
        <v>0</v>
      </c>
    </row>
    <row r="421" spans="1:7" hidden="1" x14ac:dyDescent="0.25">
      <c r="A421">
        <v>186</v>
      </c>
      <c r="B421" t="str">
        <f t="shared" si="6"/>
        <v>Ivan Valdez</v>
      </c>
      <c r="C421" s="307">
        <v>45904.819120370368</v>
      </c>
      <c r="D421">
        <v>1</v>
      </c>
      <c r="E421">
        <v>1</v>
      </c>
      <c r="F421">
        <v>1</v>
      </c>
      <c r="G421">
        <v>0</v>
      </c>
    </row>
    <row r="422" spans="1:7" hidden="1" x14ac:dyDescent="0.25">
      <c r="A422">
        <v>186</v>
      </c>
      <c r="B422" t="str">
        <f t="shared" si="6"/>
        <v>Ivan Valdez</v>
      </c>
      <c r="C422" s="307">
        <v>45905.296307870369</v>
      </c>
      <c r="D422">
        <v>1</v>
      </c>
      <c r="E422">
        <v>1</v>
      </c>
      <c r="F422">
        <v>1</v>
      </c>
      <c r="G422">
        <v>0</v>
      </c>
    </row>
    <row r="423" spans="1:7" hidden="1" x14ac:dyDescent="0.25">
      <c r="A423">
        <v>186</v>
      </c>
      <c r="B423" t="str">
        <f t="shared" si="6"/>
        <v>Ivan Valdez</v>
      </c>
      <c r="C423" s="307">
        <v>45905.772719907407</v>
      </c>
      <c r="D423">
        <v>1</v>
      </c>
      <c r="E423">
        <v>0</v>
      </c>
      <c r="F423">
        <v>16</v>
      </c>
      <c r="G423">
        <v>0</v>
      </c>
    </row>
    <row r="424" spans="1:7" hidden="1" x14ac:dyDescent="0.25">
      <c r="A424">
        <v>186</v>
      </c>
      <c r="B424" t="str">
        <f t="shared" si="6"/>
        <v>Ivan Valdez</v>
      </c>
      <c r="C424" s="307">
        <v>45905.772766203707</v>
      </c>
      <c r="D424">
        <v>1</v>
      </c>
      <c r="E424">
        <v>0</v>
      </c>
      <c r="F424">
        <v>1</v>
      </c>
      <c r="G424">
        <v>0</v>
      </c>
    </row>
    <row r="425" spans="1:7" hidden="1" x14ac:dyDescent="0.25">
      <c r="A425">
        <v>186</v>
      </c>
      <c r="B425" t="str">
        <f t="shared" si="6"/>
        <v>Ivan Valdez</v>
      </c>
      <c r="C425" s="307">
        <v>45905.772800925923</v>
      </c>
      <c r="D425">
        <v>1</v>
      </c>
      <c r="E425">
        <v>0</v>
      </c>
      <c r="F425">
        <v>1</v>
      </c>
      <c r="G425">
        <v>0</v>
      </c>
    </row>
    <row r="426" spans="1:7" hidden="1" x14ac:dyDescent="0.25">
      <c r="A426">
        <v>186</v>
      </c>
      <c r="B426" t="str">
        <f t="shared" si="6"/>
        <v>Ivan Valdez</v>
      </c>
      <c r="C426" s="307">
        <v>45907.603159722225</v>
      </c>
      <c r="D426">
        <v>1</v>
      </c>
      <c r="E426">
        <v>0</v>
      </c>
      <c r="F426">
        <v>1</v>
      </c>
      <c r="G426">
        <v>0</v>
      </c>
    </row>
    <row r="427" spans="1:7" hidden="1" x14ac:dyDescent="0.25">
      <c r="A427">
        <v>186</v>
      </c>
      <c r="B427" t="str">
        <f t="shared" si="6"/>
        <v>Ivan Valdez</v>
      </c>
      <c r="C427" s="307">
        <v>45907.603159722225</v>
      </c>
      <c r="D427">
        <v>1</v>
      </c>
      <c r="E427">
        <v>0</v>
      </c>
      <c r="F427">
        <v>1</v>
      </c>
      <c r="G427">
        <v>0</v>
      </c>
    </row>
    <row r="428" spans="1:7" hidden="1" x14ac:dyDescent="0.25">
      <c r="A428">
        <v>186</v>
      </c>
      <c r="B428" t="str">
        <f t="shared" si="6"/>
        <v>Ivan Valdez</v>
      </c>
      <c r="C428" s="307">
        <v>45907.990428240744</v>
      </c>
      <c r="D428">
        <v>1</v>
      </c>
      <c r="E428">
        <v>0</v>
      </c>
      <c r="F428">
        <v>16</v>
      </c>
      <c r="G428">
        <v>0</v>
      </c>
    </row>
    <row r="429" spans="1:7" hidden="1" x14ac:dyDescent="0.25">
      <c r="A429">
        <v>186</v>
      </c>
      <c r="B429" t="str">
        <f t="shared" si="6"/>
        <v>Ivan Valdez</v>
      </c>
      <c r="C429" s="307">
        <v>45907.990428240744</v>
      </c>
      <c r="D429">
        <v>1</v>
      </c>
      <c r="E429">
        <v>0</v>
      </c>
      <c r="F429">
        <v>16</v>
      </c>
      <c r="G429">
        <v>0</v>
      </c>
    </row>
    <row r="430" spans="1:7" hidden="1" x14ac:dyDescent="0.25">
      <c r="A430">
        <v>186</v>
      </c>
      <c r="B430" t="str">
        <f t="shared" si="6"/>
        <v>Ivan Valdez</v>
      </c>
      <c r="C430" s="307">
        <v>45908.275196759256</v>
      </c>
      <c r="D430">
        <v>1</v>
      </c>
      <c r="E430">
        <v>0</v>
      </c>
      <c r="F430">
        <v>1</v>
      </c>
      <c r="G430">
        <v>0</v>
      </c>
    </row>
    <row r="431" spans="1:7" hidden="1" x14ac:dyDescent="0.25">
      <c r="A431">
        <v>186</v>
      </c>
      <c r="B431" t="str">
        <f t="shared" si="6"/>
        <v>Ivan Valdez</v>
      </c>
      <c r="C431" s="307">
        <v>45908.275196759256</v>
      </c>
      <c r="D431">
        <v>1</v>
      </c>
      <c r="E431">
        <v>0</v>
      </c>
      <c r="F431">
        <v>1</v>
      </c>
      <c r="G431">
        <v>0</v>
      </c>
    </row>
    <row r="432" spans="1:7" hidden="1" x14ac:dyDescent="0.25">
      <c r="A432">
        <v>186</v>
      </c>
      <c r="B432" t="str">
        <f t="shared" si="6"/>
        <v>Ivan Valdez</v>
      </c>
      <c r="C432" s="307">
        <v>45908.275196759256</v>
      </c>
      <c r="D432">
        <v>1</v>
      </c>
      <c r="E432">
        <v>0</v>
      </c>
      <c r="F432">
        <v>1</v>
      </c>
      <c r="G432">
        <v>0</v>
      </c>
    </row>
    <row r="433" spans="1:7" hidden="1" x14ac:dyDescent="0.25">
      <c r="A433">
        <v>186</v>
      </c>
      <c r="B433" t="str">
        <f t="shared" si="6"/>
        <v>Ivan Valdez</v>
      </c>
      <c r="C433" s="307">
        <v>45908.275219907409</v>
      </c>
      <c r="D433">
        <v>1</v>
      </c>
      <c r="E433">
        <v>0</v>
      </c>
      <c r="F433">
        <v>16</v>
      </c>
      <c r="G433">
        <v>0</v>
      </c>
    </row>
    <row r="434" spans="1:7" hidden="1" x14ac:dyDescent="0.25">
      <c r="A434">
        <v>186</v>
      </c>
      <c r="B434" t="str">
        <f t="shared" si="6"/>
        <v>Ivan Valdez</v>
      </c>
      <c r="C434" s="307">
        <v>45908.275219907409</v>
      </c>
      <c r="D434">
        <v>1</v>
      </c>
      <c r="E434">
        <v>0</v>
      </c>
      <c r="F434">
        <v>16</v>
      </c>
      <c r="G434">
        <v>0</v>
      </c>
    </row>
    <row r="435" spans="1:7" hidden="1" x14ac:dyDescent="0.25">
      <c r="A435">
        <v>186</v>
      </c>
      <c r="B435" t="str">
        <f t="shared" si="6"/>
        <v>Ivan Valdez</v>
      </c>
      <c r="C435" s="307">
        <v>45908.275219907409</v>
      </c>
      <c r="D435">
        <v>1</v>
      </c>
      <c r="E435">
        <v>0</v>
      </c>
      <c r="F435">
        <v>16</v>
      </c>
      <c r="G435">
        <v>0</v>
      </c>
    </row>
    <row r="436" spans="1:7" hidden="1" x14ac:dyDescent="0.25">
      <c r="A436">
        <v>186</v>
      </c>
      <c r="B436" t="str">
        <f t="shared" si="6"/>
        <v>Ivan Valdez</v>
      </c>
      <c r="C436" s="307">
        <v>45908.777650462966</v>
      </c>
      <c r="D436">
        <v>1</v>
      </c>
      <c r="E436">
        <v>0</v>
      </c>
      <c r="F436">
        <v>1</v>
      </c>
      <c r="G436">
        <v>0</v>
      </c>
    </row>
    <row r="437" spans="1:7" hidden="1" x14ac:dyDescent="0.25">
      <c r="A437">
        <v>186</v>
      </c>
      <c r="B437" t="str">
        <f t="shared" si="6"/>
        <v>Ivan Valdez</v>
      </c>
      <c r="C437" s="307">
        <v>45908.777650462966</v>
      </c>
      <c r="D437">
        <v>1</v>
      </c>
      <c r="E437">
        <v>0</v>
      </c>
      <c r="F437">
        <v>1</v>
      </c>
      <c r="G437">
        <v>0</v>
      </c>
    </row>
    <row r="438" spans="1:7" hidden="1" x14ac:dyDescent="0.25">
      <c r="A438">
        <v>186</v>
      </c>
      <c r="B438" t="str">
        <f t="shared" si="6"/>
        <v>Ivan Valdez</v>
      </c>
      <c r="C438" s="307">
        <v>45908.777650462966</v>
      </c>
      <c r="D438">
        <v>1</v>
      </c>
      <c r="E438">
        <v>0</v>
      </c>
      <c r="F438">
        <v>1</v>
      </c>
      <c r="G438">
        <v>0</v>
      </c>
    </row>
    <row r="439" spans="1:7" hidden="1" x14ac:dyDescent="0.25">
      <c r="A439">
        <v>186</v>
      </c>
      <c r="B439" t="str">
        <f t="shared" si="6"/>
        <v>Ivan Valdez</v>
      </c>
      <c r="C439" s="307">
        <v>45909.285856481481</v>
      </c>
      <c r="D439">
        <v>1</v>
      </c>
      <c r="E439">
        <v>0</v>
      </c>
      <c r="F439">
        <v>1</v>
      </c>
      <c r="G439">
        <v>0</v>
      </c>
    </row>
    <row r="440" spans="1:7" hidden="1" x14ac:dyDescent="0.25">
      <c r="A440">
        <v>186</v>
      </c>
      <c r="B440" t="str">
        <f t="shared" si="6"/>
        <v>Ivan Valdez</v>
      </c>
      <c r="C440" s="307">
        <v>45909.285856481481</v>
      </c>
      <c r="D440">
        <v>1</v>
      </c>
      <c r="E440">
        <v>0</v>
      </c>
      <c r="F440">
        <v>1</v>
      </c>
      <c r="G440">
        <v>0</v>
      </c>
    </row>
    <row r="441" spans="1:7" hidden="1" x14ac:dyDescent="0.25">
      <c r="A441">
        <v>186</v>
      </c>
      <c r="B441" t="str">
        <f t="shared" si="6"/>
        <v>Ivan Valdez</v>
      </c>
      <c r="C441" s="307">
        <v>45909.285856481481</v>
      </c>
      <c r="D441">
        <v>1</v>
      </c>
      <c r="E441">
        <v>0</v>
      </c>
      <c r="F441">
        <v>1</v>
      </c>
      <c r="G441">
        <v>0</v>
      </c>
    </row>
    <row r="442" spans="1:7" hidden="1" x14ac:dyDescent="0.25">
      <c r="A442">
        <v>186</v>
      </c>
      <c r="B442" t="str">
        <f t="shared" si="6"/>
        <v>Ivan Valdez</v>
      </c>
      <c r="C442" s="307">
        <v>45909.285879629628</v>
      </c>
      <c r="D442">
        <v>1</v>
      </c>
      <c r="E442">
        <v>0</v>
      </c>
      <c r="F442">
        <v>16</v>
      </c>
      <c r="G442">
        <v>0</v>
      </c>
    </row>
    <row r="443" spans="1:7" hidden="1" x14ac:dyDescent="0.25">
      <c r="A443">
        <v>186</v>
      </c>
      <c r="B443" t="str">
        <f t="shared" si="6"/>
        <v>Ivan Valdez</v>
      </c>
      <c r="C443" s="307">
        <v>45909.285879629628</v>
      </c>
      <c r="D443">
        <v>1</v>
      </c>
      <c r="E443">
        <v>0</v>
      </c>
      <c r="F443">
        <v>16</v>
      </c>
      <c r="G443">
        <v>0</v>
      </c>
    </row>
    <row r="444" spans="1:7" hidden="1" x14ac:dyDescent="0.25">
      <c r="A444">
        <v>186</v>
      </c>
      <c r="B444" t="str">
        <f t="shared" si="6"/>
        <v>Ivan Valdez</v>
      </c>
      <c r="C444" s="307">
        <v>45909.285879629628</v>
      </c>
      <c r="D444">
        <v>1</v>
      </c>
      <c r="E444">
        <v>0</v>
      </c>
      <c r="F444">
        <v>16</v>
      </c>
      <c r="G444">
        <v>0</v>
      </c>
    </row>
    <row r="445" spans="1:7" hidden="1" x14ac:dyDescent="0.25">
      <c r="A445">
        <v>186</v>
      </c>
      <c r="B445" t="str">
        <f t="shared" si="6"/>
        <v>Ivan Valdez</v>
      </c>
      <c r="C445" s="307">
        <v>45909.803148148145</v>
      </c>
      <c r="D445">
        <v>1</v>
      </c>
      <c r="E445">
        <v>1</v>
      </c>
      <c r="F445">
        <v>1</v>
      </c>
      <c r="G445">
        <v>0</v>
      </c>
    </row>
    <row r="446" spans="1:7" hidden="1" x14ac:dyDescent="0.25">
      <c r="A446">
        <v>186</v>
      </c>
      <c r="B446" t="str">
        <f t="shared" si="6"/>
        <v>Ivan Valdez</v>
      </c>
      <c r="C446" s="307">
        <v>45909.803148148145</v>
      </c>
      <c r="D446">
        <v>1</v>
      </c>
      <c r="E446">
        <v>1</v>
      </c>
      <c r="F446">
        <v>1</v>
      </c>
      <c r="G446">
        <v>0</v>
      </c>
    </row>
    <row r="447" spans="1:7" hidden="1" x14ac:dyDescent="0.25">
      <c r="A447">
        <v>186</v>
      </c>
      <c r="B447" t="str">
        <f t="shared" si="6"/>
        <v>Ivan Valdez</v>
      </c>
      <c r="C447" s="307">
        <v>45909.803148148145</v>
      </c>
      <c r="D447">
        <v>1</v>
      </c>
      <c r="E447">
        <v>1</v>
      </c>
      <c r="F447">
        <v>1</v>
      </c>
      <c r="G447">
        <v>0</v>
      </c>
    </row>
    <row r="448" spans="1:7" hidden="1" x14ac:dyDescent="0.25">
      <c r="A448">
        <v>186</v>
      </c>
      <c r="B448" t="str">
        <f t="shared" si="6"/>
        <v>Ivan Valdez</v>
      </c>
      <c r="C448" s="307">
        <v>45909.804259259261</v>
      </c>
      <c r="D448">
        <v>1</v>
      </c>
      <c r="E448">
        <v>1</v>
      </c>
      <c r="F448">
        <v>1</v>
      </c>
      <c r="G448">
        <v>0</v>
      </c>
    </row>
    <row r="449" spans="1:7" hidden="1" x14ac:dyDescent="0.25">
      <c r="A449">
        <v>186</v>
      </c>
      <c r="B449" t="str">
        <f t="shared" si="6"/>
        <v>Ivan Valdez</v>
      </c>
      <c r="C449" s="307">
        <v>45909.804259259261</v>
      </c>
      <c r="D449">
        <v>1</v>
      </c>
      <c r="E449">
        <v>1</v>
      </c>
      <c r="F449">
        <v>1</v>
      </c>
      <c r="G449">
        <v>0</v>
      </c>
    </row>
    <row r="450" spans="1:7" hidden="1" x14ac:dyDescent="0.25">
      <c r="A450">
        <v>186</v>
      </c>
      <c r="B450" t="str">
        <f t="shared" si="6"/>
        <v>Ivan Valdez</v>
      </c>
      <c r="C450" s="307">
        <v>45910.300324074073</v>
      </c>
      <c r="D450">
        <v>1</v>
      </c>
      <c r="E450">
        <v>1</v>
      </c>
      <c r="F450">
        <v>1</v>
      </c>
      <c r="G450">
        <v>0</v>
      </c>
    </row>
    <row r="451" spans="1:7" hidden="1" x14ac:dyDescent="0.25">
      <c r="A451">
        <v>186</v>
      </c>
      <c r="B451" t="str">
        <f t="shared" si="6"/>
        <v>Ivan Valdez</v>
      </c>
      <c r="C451" s="307">
        <v>45910.300324074073</v>
      </c>
      <c r="D451">
        <v>1</v>
      </c>
      <c r="E451">
        <v>1</v>
      </c>
      <c r="F451">
        <v>1</v>
      </c>
      <c r="G451">
        <v>0</v>
      </c>
    </row>
    <row r="452" spans="1:7" hidden="1" x14ac:dyDescent="0.25">
      <c r="A452">
        <v>186</v>
      </c>
      <c r="B452" t="str">
        <f t="shared" ref="B452:B515" si="7">VLOOKUP(A452,$K$1:$L$21,2,0)</f>
        <v>Ivan Valdez</v>
      </c>
      <c r="C452" s="307">
        <v>45910.300324074073</v>
      </c>
      <c r="D452">
        <v>1</v>
      </c>
      <c r="E452">
        <v>1</v>
      </c>
      <c r="F452">
        <v>1</v>
      </c>
      <c r="G452">
        <v>0</v>
      </c>
    </row>
    <row r="453" spans="1:7" hidden="1" x14ac:dyDescent="0.25">
      <c r="A453">
        <v>186</v>
      </c>
      <c r="B453" t="str">
        <f t="shared" si="7"/>
        <v>Ivan Valdez</v>
      </c>
      <c r="C453" s="307">
        <v>45910.300381944442</v>
      </c>
      <c r="D453">
        <v>1</v>
      </c>
      <c r="E453">
        <v>1</v>
      </c>
      <c r="F453">
        <v>1</v>
      </c>
      <c r="G453">
        <v>0</v>
      </c>
    </row>
    <row r="454" spans="1:7" hidden="1" x14ac:dyDescent="0.25">
      <c r="A454">
        <v>186</v>
      </c>
      <c r="B454" t="str">
        <f t="shared" si="7"/>
        <v>Ivan Valdez</v>
      </c>
      <c r="C454" s="307">
        <v>45910.300381944442</v>
      </c>
      <c r="D454">
        <v>1</v>
      </c>
      <c r="E454">
        <v>1</v>
      </c>
      <c r="F454">
        <v>1</v>
      </c>
      <c r="G454">
        <v>0</v>
      </c>
    </row>
    <row r="455" spans="1:7" hidden="1" x14ac:dyDescent="0.25">
      <c r="A455">
        <v>186</v>
      </c>
      <c r="B455" t="str">
        <f t="shared" si="7"/>
        <v>Ivan Valdez</v>
      </c>
      <c r="C455" s="307">
        <v>45910.300439814811</v>
      </c>
      <c r="D455">
        <v>1</v>
      </c>
      <c r="E455">
        <v>1</v>
      </c>
      <c r="F455">
        <v>1</v>
      </c>
      <c r="G455">
        <v>0</v>
      </c>
    </row>
    <row r="456" spans="1:7" hidden="1" x14ac:dyDescent="0.25">
      <c r="A456">
        <v>186</v>
      </c>
      <c r="B456" t="str">
        <f t="shared" si="7"/>
        <v>Ivan Valdez</v>
      </c>
      <c r="C456" s="307">
        <v>45910.300439814811</v>
      </c>
      <c r="D456">
        <v>1</v>
      </c>
      <c r="E456">
        <v>1</v>
      </c>
      <c r="F456">
        <v>1</v>
      </c>
      <c r="G456">
        <v>0</v>
      </c>
    </row>
    <row r="457" spans="1:7" hidden="1" x14ac:dyDescent="0.25">
      <c r="A457">
        <v>186</v>
      </c>
      <c r="B457" t="str">
        <f t="shared" si="7"/>
        <v>Ivan Valdez</v>
      </c>
      <c r="C457" s="307">
        <v>45910.754432870373</v>
      </c>
      <c r="D457">
        <v>1</v>
      </c>
      <c r="E457">
        <v>1</v>
      </c>
      <c r="F457">
        <v>1</v>
      </c>
      <c r="G457">
        <v>0</v>
      </c>
    </row>
    <row r="458" spans="1:7" hidden="1" x14ac:dyDescent="0.25">
      <c r="A458">
        <v>186</v>
      </c>
      <c r="B458" t="str">
        <f t="shared" si="7"/>
        <v>Ivan Valdez</v>
      </c>
      <c r="C458" s="307">
        <v>45910.754432870373</v>
      </c>
      <c r="D458">
        <v>1</v>
      </c>
      <c r="E458">
        <v>1</v>
      </c>
      <c r="F458">
        <v>1</v>
      </c>
      <c r="G458">
        <v>0</v>
      </c>
    </row>
    <row r="459" spans="1:7" hidden="1" x14ac:dyDescent="0.25">
      <c r="A459">
        <v>186</v>
      </c>
      <c r="B459" t="str">
        <f t="shared" si="7"/>
        <v>Ivan Valdez</v>
      </c>
      <c r="C459" s="307">
        <v>45910.754432870373</v>
      </c>
      <c r="D459">
        <v>1</v>
      </c>
      <c r="E459">
        <v>1</v>
      </c>
      <c r="F459">
        <v>1</v>
      </c>
      <c r="G459">
        <v>0</v>
      </c>
    </row>
    <row r="460" spans="1:7" hidden="1" x14ac:dyDescent="0.25">
      <c r="A460">
        <v>186</v>
      </c>
      <c r="B460" t="str">
        <f t="shared" si="7"/>
        <v>Ivan Valdez</v>
      </c>
      <c r="C460" s="307">
        <v>45911.294942129629</v>
      </c>
      <c r="D460">
        <v>1</v>
      </c>
      <c r="E460">
        <v>1</v>
      </c>
      <c r="F460">
        <v>1</v>
      </c>
      <c r="G460">
        <v>0</v>
      </c>
    </row>
    <row r="461" spans="1:7" hidden="1" x14ac:dyDescent="0.25">
      <c r="A461">
        <v>186</v>
      </c>
      <c r="B461" t="str">
        <f t="shared" si="7"/>
        <v>Ivan Valdez</v>
      </c>
      <c r="C461" s="307">
        <v>45911.294942129629</v>
      </c>
      <c r="D461">
        <v>1</v>
      </c>
      <c r="E461">
        <v>1</v>
      </c>
      <c r="F461">
        <v>1</v>
      </c>
      <c r="G461">
        <v>0</v>
      </c>
    </row>
    <row r="462" spans="1:7" hidden="1" x14ac:dyDescent="0.25">
      <c r="A462">
        <v>186</v>
      </c>
      <c r="B462" t="str">
        <f t="shared" si="7"/>
        <v>Ivan Valdez</v>
      </c>
      <c r="C462" s="307">
        <v>45911.294942129629</v>
      </c>
      <c r="D462">
        <v>1</v>
      </c>
      <c r="E462">
        <v>1</v>
      </c>
      <c r="F462">
        <v>1</v>
      </c>
      <c r="G462">
        <v>0</v>
      </c>
    </row>
    <row r="463" spans="1:7" hidden="1" x14ac:dyDescent="0.25">
      <c r="A463">
        <v>186</v>
      </c>
      <c r="B463" t="str">
        <f t="shared" si="7"/>
        <v>Ivan Valdez</v>
      </c>
      <c r="C463" s="307">
        <v>45911.294999999998</v>
      </c>
      <c r="D463">
        <v>1</v>
      </c>
      <c r="E463">
        <v>1</v>
      </c>
      <c r="F463">
        <v>1</v>
      </c>
      <c r="G463">
        <v>0</v>
      </c>
    </row>
    <row r="464" spans="1:7" hidden="1" x14ac:dyDescent="0.25">
      <c r="A464">
        <v>186</v>
      </c>
      <c r="B464" t="str">
        <f t="shared" si="7"/>
        <v>Ivan Valdez</v>
      </c>
      <c r="C464" s="307">
        <v>45911.294999999998</v>
      </c>
      <c r="D464">
        <v>1</v>
      </c>
      <c r="E464">
        <v>1</v>
      </c>
      <c r="F464">
        <v>1</v>
      </c>
      <c r="G464">
        <v>0</v>
      </c>
    </row>
    <row r="465" spans="1:7" hidden="1" x14ac:dyDescent="0.25">
      <c r="A465">
        <v>194</v>
      </c>
      <c r="B465" t="str">
        <f t="shared" si="7"/>
        <v>Guadalupe Cruz</v>
      </c>
      <c r="C465" s="307">
        <v>45903.334826388891</v>
      </c>
      <c r="D465">
        <v>1</v>
      </c>
      <c r="E465">
        <v>1</v>
      </c>
      <c r="F465">
        <v>1</v>
      </c>
      <c r="G465">
        <v>0</v>
      </c>
    </row>
    <row r="466" spans="1:7" hidden="1" x14ac:dyDescent="0.25">
      <c r="A466">
        <v>194</v>
      </c>
      <c r="B466" t="str">
        <f t="shared" si="7"/>
        <v>Guadalupe Cruz</v>
      </c>
      <c r="C466" s="307">
        <v>45903.810879629629</v>
      </c>
      <c r="D466">
        <v>1</v>
      </c>
      <c r="E466">
        <v>1</v>
      </c>
      <c r="F466">
        <v>1</v>
      </c>
      <c r="G466">
        <v>0</v>
      </c>
    </row>
    <row r="467" spans="1:7" hidden="1" x14ac:dyDescent="0.25">
      <c r="A467">
        <v>194</v>
      </c>
      <c r="B467" t="str">
        <f t="shared" si="7"/>
        <v>Guadalupe Cruz</v>
      </c>
      <c r="C467" s="307">
        <v>45904.338206018518</v>
      </c>
      <c r="D467">
        <v>1</v>
      </c>
      <c r="E467">
        <v>1</v>
      </c>
      <c r="F467">
        <v>1</v>
      </c>
      <c r="G467">
        <v>0</v>
      </c>
    </row>
    <row r="468" spans="1:7" hidden="1" x14ac:dyDescent="0.25">
      <c r="A468">
        <v>194</v>
      </c>
      <c r="B468" t="str">
        <f t="shared" si="7"/>
        <v>Guadalupe Cruz</v>
      </c>
      <c r="C468" s="307">
        <v>45905.332766203705</v>
      </c>
      <c r="D468">
        <v>1</v>
      </c>
      <c r="E468">
        <v>0</v>
      </c>
      <c r="F468">
        <v>1</v>
      </c>
      <c r="G468">
        <v>0</v>
      </c>
    </row>
    <row r="469" spans="1:7" hidden="1" x14ac:dyDescent="0.25">
      <c r="A469">
        <v>194</v>
      </c>
      <c r="B469" t="str">
        <f t="shared" si="7"/>
        <v>Guadalupe Cruz</v>
      </c>
      <c r="C469" s="307">
        <v>45905.876134259262</v>
      </c>
      <c r="D469">
        <v>1</v>
      </c>
      <c r="E469">
        <v>1</v>
      </c>
      <c r="F469">
        <v>1</v>
      </c>
      <c r="G469">
        <v>0</v>
      </c>
    </row>
    <row r="470" spans="1:7" hidden="1" x14ac:dyDescent="0.25">
      <c r="A470">
        <v>194</v>
      </c>
      <c r="B470" t="str">
        <f t="shared" si="7"/>
        <v>Guadalupe Cruz</v>
      </c>
      <c r="C470" s="307">
        <v>45906.338495370372</v>
      </c>
      <c r="D470">
        <v>1</v>
      </c>
      <c r="E470">
        <v>1</v>
      </c>
      <c r="F470">
        <v>1</v>
      </c>
      <c r="G470">
        <v>0</v>
      </c>
    </row>
    <row r="471" spans="1:7" hidden="1" x14ac:dyDescent="0.25">
      <c r="A471">
        <v>194</v>
      </c>
      <c r="B471" t="str">
        <f t="shared" si="7"/>
        <v>Guadalupe Cruz</v>
      </c>
      <c r="C471" s="307">
        <v>45908.330300925925</v>
      </c>
      <c r="D471">
        <v>1</v>
      </c>
      <c r="E471">
        <v>0</v>
      </c>
      <c r="F471">
        <v>1</v>
      </c>
      <c r="G471">
        <v>0</v>
      </c>
    </row>
    <row r="472" spans="1:7" hidden="1" x14ac:dyDescent="0.25">
      <c r="A472">
        <v>194</v>
      </c>
      <c r="B472" t="str">
        <f t="shared" si="7"/>
        <v>Guadalupe Cruz</v>
      </c>
      <c r="C472" s="307">
        <v>45908.330300925925</v>
      </c>
      <c r="D472">
        <v>1</v>
      </c>
      <c r="E472">
        <v>0</v>
      </c>
      <c r="F472">
        <v>1</v>
      </c>
      <c r="G472">
        <v>0</v>
      </c>
    </row>
    <row r="473" spans="1:7" hidden="1" x14ac:dyDescent="0.25">
      <c r="A473">
        <v>194</v>
      </c>
      <c r="B473" t="str">
        <f t="shared" si="7"/>
        <v>Guadalupe Cruz</v>
      </c>
      <c r="C473" s="307">
        <v>45908.330300925925</v>
      </c>
      <c r="D473">
        <v>1</v>
      </c>
      <c r="E473">
        <v>0</v>
      </c>
      <c r="F473">
        <v>1</v>
      </c>
      <c r="G473">
        <v>0</v>
      </c>
    </row>
    <row r="474" spans="1:7" hidden="1" x14ac:dyDescent="0.25">
      <c r="A474">
        <v>194</v>
      </c>
      <c r="B474" t="str">
        <f t="shared" si="7"/>
        <v>Guadalupe Cruz</v>
      </c>
      <c r="C474" s="307">
        <v>45909.33666666667</v>
      </c>
      <c r="D474">
        <v>1</v>
      </c>
      <c r="E474">
        <v>0</v>
      </c>
      <c r="F474">
        <v>1</v>
      </c>
      <c r="G474">
        <v>0</v>
      </c>
    </row>
    <row r="475" spans="1:7" hidden="1" x14ac:dyDescent="0.25">
      <c r="A475">
        <v>194</v>
      </c>
      <c r="B475" t="str">
        <f t="shared" si="7"/>
        <v>Guadalupe Cruz</v>
      </c>
      <c r="C475" s="307">
        <v>45909.33666666667</v>
      </c>
      <c r="D475">
        <v>1</v>
      </c>
      <c r="E475">
        <v>0</v>
      </c>
      <c r="F475">
        <v>1</v>
      </c>
      <c r="G475">
        <v>0</v>
      </c>
    </row>
    <row r="476" spans="1:7" hidden="1" x14ac:dyDescent="0.25">
      <c r="A476">
        <v>194</v>
      </c>
      <c r="B476" t="str">
        <f t="shared" si="7"/>
        <v>Guadalupe Cruz</v>
      </c>
      <c r="C476" s="307">
        <v>45909.33666666667</v>
      </c>
      <c r="D476">
        <v>1</v>
      </c>
      <c r="E476">
        <v>0</v>
      </c>
      <c r="F476">
        <v>1</v>
      </c>
      <c r="G476">
        <v>0</v>
      </c>
    </row>
    <row r="477" spans="1:7" hidden="1" x14ac:dyDescent="0.25">
      <c r="A477">
        <v>194</v>
      </c>
      <c r="B477" t="str">
        <f t="shared" si="7"/>
        <v>Guadalupe Cruz</v>
      </c>
      <c r="C477" s="307">
        <v>45909.33666666667</v>
      </c>
      <c r="D477">
        <v>1</v>
      </c>
      <c r="E477">
        <v>0</v>
      </c>
      <c r="F477">
        <v>1</v>
      </c>
      <c r="G477">
        <v>0</v>
      </c>
    </row>
    <row r="478" spans="1:7" hidden="1" x14ac:dyDescent="0.25">
      <c r="A478">
        <v>194</v>
      </c>
      <c r="B478" t="str">
        <f t="shared" si="7"/>
        <v>Guadalupe Cruz</v>
      </c>
      <c r="C478" s="307">
        <v>45909.822905092595</v>
      </c>
      <c r="D478">
        <v>1</v>
      </c>
      <c r="E478">
        <v>1</v>
      </c>
      <c r="F478">
        <v>1</v>
      </c>
      <c r="G478">
        <v>0</v>
      </c>
    </row>
    <row r="479" spans="1:7" hidden="1" x14ac:dyDescent="0.25">
      <c r="A479">
        <v>194</v>
      </c>
      <c r="B479" t="str">
        <f t="shared" si="7"/>
        <v>Guadalupe Cruz</v>
      </c>
      <c r="C479" s="307">
        <v>45909.822905092595</v>
      </c>
      <c r="D479">
        <v>1</v>
      </c>
      <c r="E479">
        <v>1</v>
      </c>
      <c r="F479">
        <v>1</v>
      </c>
      <c r="G479">
        <v>0</v>
      </c>
    </row>
    <row r="480" spans="1:7" hidden="1" x14ac:dyDescent="0.25">
      <c r="A480">
        <v>194</v>
      </c>
      <c r="B480" t="str">
        <f t="shared" si="7"/>
        <v>Guadalupe Cruz</v>
      </c>
      <c r="C480" s="307">
        <v>45909.822905092595</v>
      </c>
      <c r="D480">
        <v>1</v>
      </c>
      <c r="E480">
        <v>1</v>
      </c>
      <c r="F480">
        <v>1</v>
      </c>
      <c r="G480">
        <v>0</v>
      </c>
    </row>
    <row r="481" spans="1:7" hidden="1" x14ac:dyDescent="0.25">
      <c r="A481">
        <v>194</v>
      </c>
      <c r="B481" t="str">
        <f t="shared" si="7"/>
        <v>Guadalupe Cruz</v>
      </c>
      <c r="C481" s="307">
        <v>45910.332453703704</v>
      </c>
      <c r="D481">
        <v>1</v>
      </c>
      <c r="E481">
        <v>1</v>
      </c>
      <c r="F481">
        <v>1</v>
      </c>
      <c r="G481">
        <v>0</v>
      </c>
    </row>
    <row r="482" spans="1:7" hidden="1" x14ac:dyDescent="0.25">
      <c r="A482">
        <v>194</v>
      </c>
      <c r="B482" t="str">
        <f t="shared" si="7"/>
        <v>Guadalupe Cruz</v>
      </c>
      <c r="C482" s="307">
        <v>45910.332453703704</v>
      </c>
      <c r="D482">
        <v>1</v>
      </c>
      <c r="E482">
        <v>1</v>
      </c>
      <c r="F482">
        <v>1</v>
      </c>
      <c r="G482">
        <v>0</v>
      </c>
    </row>
    <row r="483" spans="1:7" hidden="1" x14ac:dyDescent="0.25">
      <c r="A483">
        <v>194</v>
      </c>
      <c r="B483" t="str">
        <f t="shared" si="7"/>
        <v>Guadalupe Cruz</v>
      </c>
      <c r="C483" s="307">
        <v>45910.332453703704</v>
      </c>
      <c r="D483">
        <v>1</v>
      </c>
      <c r="E483">
        <v>1</v>
      </c>
      <c r="F483">
        <v>1</v>
      </c>
      <c r="G483">
        <v>0</v>
      </c>
    </row>
    <row r="484" spans="1:7" hidden="1" x14ac:dyDescent="0.25">
      <c r="A484">
        <v>194</v>
      </c>
      <c r="B484" t="str">
        <f t="shared" si="7"/>
        <v>Guadalupe Cruz</v>
      </c>
      <c r="C484" s="307">
        <v>45910.787627314814</v>
      </c>
      <c r="D484">
        <v>1</v>
      </c>
      <c r="E484">
        <v>1</v>
      </c>
      <c r="F484">
        <v>1</v>
      </c>
      <c r="G484">
        <v>0</v>
      </c>
    </row>
    <row r="485" spans="1:7" hidden="1" x14ac:dyDescent="0.25">
      <c r="A485">
        <v>194</v>
      </c>
      <c r="B485" t="str">
        <f t="shared" si="7"/>
        <v>Guadalupe Cruz</v>
      </c>
      <c r="C485" s="307">
        <v>45910.787627314814</v>
      </c>
      <c r="D485">
        <v>1</v>
      </c>
      <c r="E485">
        <v>1</v>
      </c>
      <c r="F485">
        <v>1</v>
      </c>
      <c r="G485">
        <v>0</v>
      </c>
    </row>
    <row r="486" spans="1:7" hidden="1" x14ac:dyDescent="0.25">
      <c r="A486">
        <v>194</v>
      </c>
      <c r="B486" t="str">
        <f t="shared" si="7"/>
        <v>Guadalupe Cruz</v>
      </c>
      <c r="C486" s="307">
        <v>45910.787627314814</v>
      </c>
      <c r="D486">
        <v>1</v>
      </c>
      <c r="E486">
        <v>1</v>
      </c>
      <c r="F486">
        <v>1</v>
      </c>
      <c r="G486">
        <v>0</v>
      </c>
    </row>
    <row r="487" spans="1:7" hidden="1" x14ac:dyDescent="0.25">
      <c r="A487">
        <v>194</v>
      </c>
      <c r="B487" t="str">
        <f t="shared" si="7"/>
        <v>Guadalupe Cruz</v>
      </c>
      <c r="C487" s="307">
        <v>45911.329930555556</v>
      </c>
      <c r="D487">
        <v>1</v>
      </c>
      <c r="E487">
        <v>1</v>
      </c>
      <c r="F487">
        <v>1</v>
      </c>
      <c r="G487">
        <v>0</v>
      </c>
    </row>
    <row r="488" spans="1:7" hidden="1" x14ac:dyDescent="0.25">
      <c r="A488">
        <v>194</v>
      </c>
      <c r="B488" t="str">
        <f t="shared" si="7"/>
        <v>Guadalupe Cruz</v>
      </c>
      <c r="C488" s="307">
        <v>45911.329930555556</v>
      </c>
      <c r="D488">
        <v>1</v>
      </c>
      <c r="E488">
        <v>1</v>
      </c>
      <c r="F488">
        <v>1</v>
      </c>
      <c r="G488">
        <v>0</v>
      </c>
    </row>
    <row r="489" spans="1:7" hidden="1" x14ac:dyDescent="0.25">
      <c r="A489">
        <v>194</v>
      </c>
      <c r="B489" t="str">
        <f t="shared" si="7"/>
        <v>Guadalupe Cruz</v>
      </c>
      <c r="C489" s="307">
        <v>45911.329930555556</v>
      </c>
      <c r="D489">
        <v>1</v>
      </c>
      <c r="E489">
        <v>1</v>
      </c>
      <c r="F489">
        <v>1</v>
      </c>
      <c r="G489">
        <v>0</v>
      </c>
    </row>
    <row r="490" spans="1:7" hidden="1" x14ac:dyDescent="0.25">
      <c r="A490">
        <v>195</v>
      </c>
      <c r="B490" t="str">
        <f t="shared" si="7"/>
        <v>Jonathan Velazquez</v>
      </c>
      <c r="C490" s="307">
        <v>45901.774016203701</v>
      </c>
      <c r="D490">
        <v>1</v>
      </c>
      <c r="E490">
        <v>0</v>
      </c>
      <c r="F490">
        <v>1</v>
      </c>
      <c r="G490">
        <v>0</v>
      </c>
    </row>
    <row r="491" spans="1:7" hidden="1" x14ac:dyDescent="0.25">
      <c r="A491">
        <v>195</v>
      </c>
      <c r="B491" t="str">
        <f t="shared" si="7"/>
        <v>Jonathan Velazquez</v>
      </c>
      <c r="C491" s="307">
        <v>45902.288587962961</v>
      </c>
      <c r="D491">
        <v>1</v>
      </c>
      <c r="E491">
        <v>1</v>
      </c>
      <c r="F491">
        <v>1</v>
      </c>
      <c r="G491">
        <v>0</v>
      </c>
    </row>
    <row r="492" spans="1:7" hidden="1" x14ac:dyDescent="0.25">
      <c r="A492">
        <v>195</v>
      </c>
      <c r="B492" t="str">
        <f t="shared" si="7"/>
        <v>Jonathan Velazquez</v>
      </c>
      <c r="C492" s="307">
        <v>45902.84165509259</v>
      </c>
      <c r="D492">
        <v>1</v>
      </c>
      <c r="E492">
        <v>1</v>
      </c>
      <c r="F492">
        <v>1</v>
      </c>
      <c r="G492">
        <v>0</v>
      </c>
    </row>
    <row r="493" spans="1:7" hidden="1" x14ac:dyDescent="0.25">
      <c r="A493">
        <v>195</v>
      </c>
      <c r="B493" t="str">
        <f t="shared" si="7"/>
        <v>Jonathan Velazquez</v>
      </c>
      <c r="C493" s="307">
        <v>45903.787627314814</v>
      </c>
      <c r="D493">
        <v>1</v>
      </c>
      <c r="E493">
        <v>1</v>
      </c>
      <c r="F493">
        <v>1</v>
      </c>
      <c r="G493">
        <v>0</v>
      </c>
    </row>
    <row r="494" spans="1:7" hidden="1" x14ac:dyDescent="0.25">
      <c r="A494">
        <v>195</v>
      </c>
      <c r="B494" t="str">
        <f t="shared" si="7"/>
        <v>Jonathan Velazquez</v>
      </c>
      <c r="C494" s="307">
        <v>45904.287557870368</v>
      </c>
      <c r="D494">
        <v>1</v>
      </c>
      <c r="E494">
        <v>1</v>
      </c>
      <c r="F494">
        <v>1</v>
      </c>
      <c r="G494">
        <v>0</v>
      </c>
    </row>
    <row r="495" spans="1:7" hidden="1" x14ac:dyDescent="0.25">
      <c r="A495">
        <v>195</v>
      </c>
      <c r="B495" t="str">
        <f t="shared" si="7"/>
        <v>Jonathan Velazquez</v>
      </c>
      <c r="C495" s="307">
        <v>45904.791527777779</v>
      </c>
      <c r="D495">
        <v>1</v>
      </c>
      <c r="E495">
        <v>1</v>
      </c>
      <c r="F495">
        <v>1</v>
      </c>
      <c r="G495">
        <v>0</v>
      </c>
    </row>
    <row r="496" spans="1:7" hidden="1" x14ac:dyDescent="0.25">
      <c r="A496">
        <v>195</v>
      </c>
      <c r="B496" t="str">
        <f t="shared" si="7"/>
        <v>Jonathan Velazquez</v>
      </c>
      <c r="C496" s="307">
        <v>45906.301631944443</v>
      </c>
      <c r="D496">
        <v>1</v>
      </c>
      <c r="E496">
        <v>1</v>
      </c>
      <c r="F496">
        <v>1</v>
      </c>
      <c r="G496">
        <v>0</v>
      </c>
    </row>
    <row r="497" spans="1:7" hidden="1" x14ac:dyDescent="0.25">
      <c r="A497">
        <v>195</v>
      </c>
      <c r="B497" t="str">
        <f t="shared" si="7"/>
        <v>Jonathan Velazquez</v>
      </c>
      <c r="C497" s="307">
        <v>45907.296099537038</v>
      </c>
      <c r="D497">
        <v>1</v>
      </c>
      <c r="E497">
        <v>0</v>
      </c>
      <c r="F497">
        <v>1</v>
      </c>
      <c r="G497">
        <v>0</v>
      </c>
    </row>
    <row r="498" spans="1:7" hidden="1" x14ac:dyDescent="0.25">
      <c r="A498">
        <v>195</v>
      </c>
      <c r="B498" t="str">
        <f t="shared" si="7"/>
        <v>Jonathan Velazquez</v>
      </c>
      <c r="C498" s="307">
        <v>45907.296099537038</v>
      </c>
      <c r="D498">
        <v>1</v>
      </c>
      <c r="E498">
        <v>0</v>
      </c>
      <c r="F498">
        <v>1</v>
      </c>
      <c r="G498">
        <v>0</v>
      </c>
    </row>
    <row r="499" spans="1:7" hidden="1" x14ac:dyDescent="0.25">
      <c r="A499">
        <v>195</v>
      </c>
      <c r="B499" t="str">
        <f t="shared" si="7"/>
        <v>Jonathan Velazquez</v>
      </c>
      <c r="C499" s="307">
        <v>45909.292662037034</v>
      </c>
      <c r="D499">
        <v>1</v>
      </c>
      <c r="E499">
        <v>0</v>
      </c>
      <c r="F499">
        <v>1</v>
      </c>
      <c r="G499">
        <v>0</v>
      </c>
    </row>
    <row r="500" spans="1:7" hidden="1" x14ac:dyDescent="0.25">
      <c r="A500">
        <v>195</v>
      </c>
      <c r="B500" t="str">
        <f t="shared" si="7"/>
        <v>Jonathan Velazquez</v>
      </c>
      <c r="C500" s="307">
        <v>45909.292662037034</v>
      </c>
      <c r="D500">
        <v>1</v>
      </c>
      <c r="E500">
        <v>0</v>
      </c>
      <c r="F500">
        <v>1</v>
      </c>
      <c r="G500">
        <v>0</v>
      </c>
    </row>
    <row r="501" spans="1:7" hidden="1" x14ac:dyDescent="0.25">
      <c r="A501">
        <v>195</v>
      </c>
      <c r="B501" t="str">
        <f t="shared" si="7"/>
        <v>Jonathan Velazquez</v>
      </c>
      <c r="C501" s="307">
        <v>45909.292662037034</v>
      </c>
      <c r="D501">
        <v>1</v>
      </c>
      <c r="E501">
        <v>0</v>
      </c>
      <c r="F501">
        <v>1</v>
      </c>
      <c r="G501">
        <v>0</v>
      </c>
    </row>
    <row r="502" spans="1:7" hidden="1" x14ac:dyDescent="0.25">
      <c r="A502">
        <v>195</v>
      </c>
      <c r="B502" t="str">
        <f t="shared" si="7"/>
        <v>Jonathan Velazquez</v>
      </c>
      <c r="C502" s="307">
        <v>45909.796932870369</v>
      </c>
      <c r="D502">
        <v>1</v>
      </c>
      <c r="E502">
        <v>1</v>
      </c>
      <c r="F502">
        <v>1</v>
      </c>
      <c r="G502">
        <v>0</v>
      </c>
    </row>
    <row r="503" spans="1:7" hidden="1" x14ac:dyDescent="0.25">
      <c r="A503">
        <v>195</v>
      </c>
      <c r="B503" t="str">
        <f t="shared" si="7"/>
        <v>Jonathan Velazquez</v>
      </c>
      <c r="C503" s="307">
        <v>45909.796932870369</v>
      </c>
      <c r="D503">
        <v>1</v>
      </c>
      <c r="E503">
        <v>1</v>
      </c>
      <c r="F503">
        <v>1</v>
      </c>
      <c r="G503">
        <v>0</v>
      </c>
    </row>
    <row r="504" spans="1:7" hidden="1" x14ac:dyDescent="0.25">
      <c r="A504">
        <v>195</v>
      </c>
      <c r="B504" t="str">
        <f t="shared" si="7"/>
        <v>Jonathan Velazquez</v>
      </c>
      <c r="C504" s="307">
        <v>45909.796932870369</v>
      </c>
      <c r="D504">
        <v>1</v>
      </c>
      <c r="E504">
        <v>1</v>
      </c>
      <c r="F504">
        <v>1</v>
      </c>
      <c r="G504">
        <v>0</v>
      </c>
    </row>
    <row r="505" spans="1:7" hidden="1" x14ac:dyDescent="0.25">
      <c r="A505">
        <v>195</v>
      </c>
      <c r="B505" t="str">
        <f t="shared" si="7"/>
        <v>Jonathan Velazquez</v>
      </c>
      <c r="C505" s="307">
        <v>45910.294918981483</v>
      </c>
      <c r="D505">
        <v>1</v>
      </c>
      <c r="E505">
        <v>1</v>
      </c>
      <c r="F505">
        <v>1</v>
      </c>
      <c r="G505">
        <v>0</v>
      </c>
    </row>
    <row r="506" spans="1:7" hidden="1" x14ac:dyDescent="0.25">
      <c r="A506">
        <v>195</v>
      </c>
      <c r="B506" t="str">
        <f t="shared" si="7"/>
        <v>Jonathan Velazquez</v>
      </c>
      <c r="C506" s="307">
        <v>45910.294918981483</v>
      </c>
      <c r="D506">
        <v>1</v>
      </c>
      <c r="E506">
        <v>1</v>
      </c>
      <c r="F506">
        <v>1</v>
      </c>
      <c r="G506">
        <v>0</v>
      </c>
    </row>
    <row r="507" spans="1:7" hidden="1" x14ac:dyDescent="0.25">
      <c r="A507">
        <v>195</v>
      </c>
      <c r="B507" t="str">
        <f t="shared" si="7"/>
        <v>Jonathan Velazquez</v>
      </c>
      <c r="C507" s="307">
        <v>45910.294918981483</v>
      </c>
      <c r="D507">
        <v>1</v>
      </c>
      <c r="E507">
        <v>1</v>
      </c>
      <c r="F507">
        <v>1</v>
      </c>
      <c r="G507">
        <v>0</v>
      </c>
    </row>
    <row r="508" spans="1:7" hidden="1" x14ac:dyDescent="0.25">
      <c r="A508">
        <v>195</v>
      </c>
      <c r="B508" t="str">
        <f t="shared" si="7"/>
        <v>Jonathan Velazquez</v>
      </c>
      <c r="C508" s="307">
        <v>45910.76358796296</v>
      </c>
      <c r="D508">
        <v>1</v>
      </c>
      <c r="E508">
        <v>1</v>
      </c>
      <c r="F508">
        <v>1</v>
      </c>
      <c r="G508">
        <v>0</v>
      </c>
    </row>
    <row r="509" spans="1:7" hidden="1" x14ac:dyDescent="0.25">
      <c r="A509">
        <v>195</v>
      </c>
      <c r="B509" t="str">
        <f t="shared" si="7"/>
        <v>Jonathan Velazquez</v>
      </c>
      <c r="C509" s="307">
        <v>45910.76358796296</v>
      </c>
      <c r="D509">
        <v>1</v>
      </c>
      <c r="E509">
        <v>1</v>
      </c>
      <c r="F509">
        <v>1</v>
      </c>
      <c r="G509">
        <v>0</v>
      </c>
    </row>
    <row r="510" spans="1:7" hidden="1" x14ac:dyDescent="0.25">
      <c r="A510">
        <v>195</v>
      </c>
      <c r="B510" t="str">
        <f t="shared" si="7"/>
        <v>Jonathan Velazquez</v>
      </c>
      <c r="C510" s="307">
        <v>45910.76358796296</v>
      </c>
      <c r="D510">
        <v>1</v>
      </c>
      <c r="E510">
        <v>1</v>
      </c>
      <c r="F510">
        <v>1</v>
      </c>
      <c r="G510">
        <v>0</v>
      </c>
    </row>
    <row r="511" spans="1:7" hidden="1" x14ac:dyDescent="0.25">
      <c r="A511">
        <v>196</v>
      </c>
      <c r="B511" t="str">
        <f t="shared" si="7"/>
        <v>Victor Aguilar</v>
      </c>
      <c r="C511" s="307">
        <v>45901.341423611113</v>
      </c>
      <c r="D511">
        <v>1</v>
      </c>
      <c r="E511">
        <v>1</v>
      </c>
      <c r="F511">
        <v>1</v>
      </c>
      <c r="G511">
        <v>0</v>
      </c>
    </row>
    <row r="512" spans="1:7" hidden="1" x14ac:dyDescent="0.25">
      <c r="A512">
        <v>196</v>
      </c>
      <c r="B512" t="str">
        <f t="shared" si="7"/>
        <v>Victor Aguilar</v>
      </c>
      <c r="C512" s="307">
        <v>45901.938136574077</v>
      </c>
      <c r="D512">
        <v>1</v>
      </c>
      <c r="E512">
        <v>1</v>
      </c>
      <c r="F512">
        <v>1</v>
      </c>
      <c r="G512">
        <v>0</v>
      </c>
    </row>
    <row r="513" spans="1:7" hidden="1" x14ac:dyDescent="0.25">
      <c r="A513">
        <v>196</v>
      </c>
      <c r="B513" t="str">
        <f t="shared" si="7"/>
        <v>Victor Aguilar</v>
      </c>
      <c r="C513" s="307">
        <v>45902.352395833332</v>
      </c>
      <c r="D513">
        <v>1</v>
      </c>
      <c r="E513">
        <v>1</v>
      </c>
      <c r="F513">
        <v>1</v>
      </c>
      <c r="G513">
        <v>0</v>
      </c>
    </row>
    <row r="514" spans="1:7" hidden="1" x14ac:dyDescent="0.25">
      <c r="A514">
        <v>196</v>
      </c>
      <c r="B514" t="str">
        <f t="shared" si="7"/>
        <v>Victor Aguilar</v>
      </c>
      <c r="C514" s="307">
        <v>45902.804942129631</v>
      </c>
      <c r="D514">
        <v>1</v>
      </c>
      <c r="E514">
        <v>1</v>
      </c>
      <c r="F514">
        <v>1</v>
      </c>
      <c r="G514">
        <v>0</v>
      </c>
    </row>
    <row r="515" spans="1:7" hidden="1" x14ac:dyDescent="0.25">
      <c r="A515">
        <v>196</v>
      </c>
      <c r="B515" t="str">
        <f t="shared" si="7"/>
        <v>Victor Aguilar</v>
      </c>
      <c r="C515" s="307">
        <v>45903.343912037039</v>
      </c>
      <c r="D515">
        <v>1</v>
      </c>
      <c r="E515">
        <v>1</v>
      </c>
      <c r="F515">
        <v>1</v>
      </c>
      <c r="G515">
        <v>0</v>
      </c>
    </row>
    <row r="516" spans="1:7" hidden="1" x14ac:dyDescent="0.25">
      <c r="A516">
        <v>196</v>
      </c>
      <c r="B516" t="str">
        <f t="shared" ref="B516:B571" si="8">VLOOKUP(A516,$K$1:$L$21,2,0)</f>
        <v>Victor Aguilar</v>
      </c>
      <c r="C516" s="307">
        <v>45903.858715277776</v>
      </c>
      <c r="D516">
        <v>1</v>
      </c>
      <c r="E516">
        <v>1</v>
      </c>
      <c r="F516">
        <v>1</v>
      </c>
      <c r="G516">
        <v>0</v>
      </c>
    </row>
    <row r="517" spans="1:7" hidden="1" x14ac:dyDescent="0.25">
      <c r="A517">
        <v>196</v>
      </c>
      <c r="B517" t="str">
        <f t="shared" si="8"/>
        <v>Victor Aguilar</v>
      </c>
      <c r="C517" s="307">
        <v>45904.353078703702</v>
      </c>
      <c r="D517">
        <v>1</v>
      </c>
      <c r="E517">
        <v>1</v>
      </c>
      <c r="F517">
        <v>1</v>
      </c>
      <c r="G517">
        <v>0</v>
      </c>
    </row>
    <row r="518" spans="1:7" hidden="1" x14ac:dyDescent="0.25">
      <c r="A518">
        <v>196</v>
      </c>
      <c r="B518" t="str">
        <f t="shared" si="8"/>
        <v>Victor Aguilar</v>
      </c>
      <c r="C518" s="307">
        <v>45904.859571759262</v>
      </c>
      <c r="D518">
        <v>1</v>
      </c>
      <c r="E518">
        <v>1</v>
      </c>
      <c r="F518">
        <v>1</v>
      </c>
      <c r="G518">
        <v>0</v>
      </c>
    </row>
    <row r="519" spans="1:7" hidden="1" x14ac:dyDescent="0.25">
      <c r="A519">
        <v>196</v>
      </c>
      <c r="B519" t="str">
        <f t="shared" si="8"/>
        <v>Victor Aguilar</v>
      </c>
      <c r="C519" s="307">
        <v>45905.34097222222</v>
      </c>
      <c r="D519">
        <v>1</v>
      </c>
      <c r="E519">
        <v>0</v>
      </c>
      <c r="F519">
        <v>1</v>
      </c>
      <c r="G519">
        <v>0</v>
      </c>
    </row>
    <row r="520" spans="1:7" hidden="1" x14ac:dyDescent="0.25">
      <c r="A520">
        <v>196</v>
      </c>
      <c r="B520" t="str">
        <f t="shared" si="8"/>
        <v>Victor Aguilar</v>
      </c>
      <c r="C520" s="307">
        <v>45906.383634259262</v>
      </c>
      <c r="D520">
        <v>1</v>
      </c>
      <c r="E520">
        <v>1</v>
      </c>
      <c r="F520">
        <v>1</v>
      </c>
      <c r="G520">
        <v>0</v>
      </c>
    </row>
    <row r="521" spans="1:7" hidden="1" x14ac:dyDescent="0.25">
      <c r="A521">
        <v>196</v>
      </c>
      <c r="B521" t="str">
        <f t="shared" si="8"/>
        <v>Victor Aguilar</v>
      </c>
      <c r="C521" s="307">
        <v>45908.353171296294</v>
      </c>
      <c r="D521">
        <v>1</v>
      </c>
      <c r="E521">
        <v>0</v>
      </c>
      <c r="F521">
        <v>1</v>
      </c>
      <c r="G521">
        <v>0</v>
      </c>
    </row>
    <row r="522" spans="1:7" hidden="1" x14ac:dyDescent="0.25">
      <c r="A522">
        <v>196</v>
      </c>
      <c r="B522" t="str">
        <f t="shared" si="8"/>
        <v>Victor Aguilar</v>
      </c>
      <c r="C522" s="307">
        <v>45908.353171296294</v>
      </c>
      <c r="D522">
        <v>1</v>
      </c>
      <c r="E522">
        <v>0</v>
      </c>
      <c r="F522">
        <v>1</v>
      </c>
      <c r="G522">
        <v>0</v>
      </c>
    </row>
    <row r="523" spans="1:7" hidden="1" x14ac:dyDescent="0.25">
      <c r="A523">
        <v>196</v>
      </c>
      <c r="B523" t="str">
        <f t="shared" si="8"/>
        <v>Victor Aguilar</v>
      </c>
      <c r="C523" s="307">
        <v>45908.353171296294</v>
      </c>
      <c r="D523">
        <v>1</v>
      </c>
      <c r="E523">
        <v>0</v>
      </c>
      <c r="F523">
        <v>1</v>
      </c>
      <c r="G523">
        <v>0</v>
      </c>
    </row>
    <row r="524" spans="1:7" hidden="1" x14ac:dyDescent="0.25">
      <c r="A524">
        <v>196</v>
      </c>
      <c r="B524" t="str">
        <f t="shared" si="8"/>
        <v>Victor Aguilar</v>
      </c>
      <c r="C524" s="307">
        <v>45908.890625</v>
      </c>
      <c r="D524">
        <v>1</v>
      </c>
      <c r="E524">
        <v>0</v>
      </c>
      <c r="F524">
        <v>1</v>
      </c>
      <c r="G524">
        <v>0</v>
      </c>
    </row>
    <row r="525" spans="1:7" hidden="1" x14ac:dyDescent="0.25">
      <c r="A525">
        <v>196</v>
      </c>
      <c r="B525" t="str">
        <f t="shared" si="8"/>
        <v>Victor Aguilar</v>
      </c>
      <c r="C525" s="307">
        <v>45908.890625</v>
      </c>
      <c r="D525">
        <v>1</v>
      </c>
      <c r="E525">
        <v>0</v>
      </c>
      <c r="F525">
        <v>1</v>
      </c>
      <c r="G525">
        <v>0</v>
      </c>
    </row>
    <row r="526" spans="1:7" hidden="1" x14ac:dyDescent="0.25">
      <c r="A526">
        <v>196</v>
      </c>
      <c r="B526" t="str">
        <f t="shared" si="8"/>
        <v>Victor Aguilar</v>
      </c>
      <c r="C526" s="307">
        <v>45908.890625</v>
      </c>
      <c r="D526">
        <v>1</v>
      </c>
      <c r="E526">
        <v>0</v>
      </c>
      <c r="F526">
        <v>1</v>
      </c>
      <c r="G526">
        <v>0</v>
      </c>
    </row>
    <row r="527" spans="1:7" hidden="1" x14ac:dyDescent="0.25">
      <c r="A527">
        <v>196</v>
      </c>
      <c r="B527" t="str">
        <f t="shared" si="8"/>
        <v>Victor Aguilar</v>
      </c>
      <c r="C527" s="307">
        <v>45909.359317129631</v>
      </c>
      <c r="D527">
        <v>1</v>
      </c>
      <c r="E527">
        <v>0</v>
      </c>
      <c r="F527">
        <v>1</v>
      </c>
      <c r="G527">
        <v>0</v>
      </c>
    </row>
    <row r="528" spans="1:7" hidden="1" x14ac:dyDescent="0.25">
      <c r="A528">
        <v>196</v>
      </c>
      <c r="B528" t="str">
        <f t="shared" si="8"/>
        <v>Victor Aguilar</v>
      </c>
      <c r="C528" s="307">
        <v>45909.359317129631</v>
      </c>
      <c r="D528">
        <v>1</v>
      </c>
      <c r="E528">
        <v>0</v>
      </c>
      <c r="F528">
        <v>1</v>
      </c>
      <c r="G528">
        <v>0</v>
      </c>
    </row>
    <row r="529" spans="1:7" hidden="1" x14ac:dyDescent="0.25">
      <c r="A529">
        <v>196</v>
      </c>
      <c r="B529" t="str">
        <f t="shared" si="8"/>
        <v>Victor Aguilar</v>
      </c>
      <c r="C529" s="307">
        <v>45909.359317129631</v>
      </c>
      <c r="D529">
        <v>1</v>
      </c>
      <c r="E529">
        <v>0</v>
      </c>
      <c r="F529">
        <v>1</v>
      </c>
      <c r="G529">
        <v>0</v>
      </c>
    </row>
    <row r="530" spans="1:7" hidden="1" x14ac:dyDescent="0.25">
      <c r="A530">
        <v>196</v>
      </c>
      <c r="B530" t="str">
        <f t="shared" si="8"/>
        <v>Victor Aguilar</v>
      </c>
      <c r="C530" s="307">
        <v>45909.359317129631</v>
      </c>
      <c r="D530">
        <v>1</v>
      </c>
      <c r="E530">
        <v>0</v>
      </c>
      <c r="F530">
        <v>1</v>
      </c>
      <c r="G530">
        <v>0</v>
      </c>
    </row>
    <row r="531" spans="1:7" hidden="1" x14ac:dyDescent="0.25">
      <c r="A531">
        <v>196</v>
      </c>
      <c r="B531" t="str">
        <f t="shared" si="8"/>
        <v>Victor Aguilar</v>
      </c>
      <c r="C531" s="307">
        <v>45909.913912037038</v>
      </c>
      <c r="D531">
        <v>1</v>
      </c>
      <c r="E531">
        <v>1</v>
      </c>
      <c r="F531">
        <v>1</v>
      </c>
      <c r="G531">
        <v>0</v>
      </c>
    </row>
    <row r="532" spans="1:7" hidden="1" x14ac:dyDescent="0.25">
      <c r="A532">
        <v>196</v>
      </c>
      <c r="B532" t="str">
        <f t="shared" si="8"/>
        <v>Victor Aguilar</v>
      </c>
      <c r="C532" s="307">
        <v>45909.913912037038</v>
      </c>
      <c r="D532">
        <v>1</v>
      </c>
      <c r="E532">
        <v>1</v>
      </c>
      <c r="F532">
        <v>1</v>
      </c>
      <c r="G532">
        <v>0</v>
      </c>
    </row>
    <row r="533" spans="1:7" hidden="1" x14ac:dyDescent="0.25">
      <c r="A533">
        <v>196</v>
      </c>
      <c r="B533" t="str">
        <f t="shared" si="8"/>
        <v>Victor Aguilar</v>
      </c>
      <c r="C533" s="307">
        <v>45909.913912037038</v>
      </c>
      <c r="D533">
        <v>1</v>
      </c>
      <c r="E533">
        <v>1</v>
      </c>
      <c r="F533">
        <v>1</v>
      </c>
      <c r="G533">
        <v>0</v>
      </c>
    </row>
    <row r="534" spans="1:7" hidden="1" x14ac:dyDescent="0.25">
      <c r="A534">
        <v>196</v>
      </c>
      <c r="B534" t="str">
        <f t="shared" si="8"/>
        <v>Victor Aguilar</v>
      </c>
      <c r="C534" s="307">
        <v>45910.358148148145</v>
      </c>
      <c r="D534">
        <v>1</v>
      </c>
      <c r="E534">
        <v>1</v>
      </c>
      <c r="F534">
        <v>1</v>
      </c>
      <c r="G534">
        <v>0</v>
      </c>
    </row>
    <row r="535" spans="1:7" hidden="1" x14ac:dyDescent="0.25">
      <c r="A535">
        <v>196</v>
      </c>
      <c r="B535" t="str">
        <f t="shared" si="8"/>
        <v>Victor Aguilar</v>
      </c>
      <c r="C535" s="307">
        <v>45910.358148148145</v>
      </c>
      <c r="D535">
        <v>1</v>
      </c>
      <c r="E535">
        <v>1</v>
      </c>
      <c r="F535">
        <v>1</v>
      </c>
      <c r="G535">
        <v>0</v>
      </c>
    </row>
    <row r="536" spans="1:7" hidden="1" x14ac:dyDescent="0.25">
      <c r="A536">
        <v>196</v>
      </c>
      <c r="B536" t="str">
        <f t="shared" si="8"/>
        <v>Victor Aguilar</v>
      </c>
      <c r="C536" s="307">
        <v>45910.358148148145</v>
      </c>
      <c r="D536">
        <v>1</v>
      </c>
      <c r="E536">
        <v>1</v>
      </c>
      <c r="F536">
        <v>1</v>
      </c>
      <c r="G536">
        <v>0</v>
      </c>
    </row>
    <row r="537" spans="1:7" hidden="1" x14ac:dyDescent="0.25">
      <c r="A537">
        <v>196</v>
      </c>
      <c r="B537" t="str">
        <f t="shared" si="8"/>
        <v>Victor Aguilar</v>
      </c>
      <c r="C537" s="307">
        <v>45910.813321759262</v>
      </c>
      <c r="D537">
        <v>1</v>
      </c>
      <c r="E537">
        <v>1</v>
      </c>
      <c r="F537">
        <v>1</v>
      </c>
      <c r="G537">
        <v>0</v>
      </c>
    </row>
    <row r="538" spans="1:7" hidden="1" x14ac:dyDescent="0.25">
      <c r="A538">
        <v>196</v>
      </c>
      <c r="B538" t="str">
        <f t="shared" si="8"/>
        <v>Victor Aguilar</v>
      </c>
      <c r="C538" s="307">
        <v>45910.813321759262</v>
      </c>
      <c r="D538">
        <v>1</v>
      </c>
      <c r="E538">
        <v>1</v>
      </c>
      <c r="F538">
        <v>1</v>
      </c>
      <c r="G538">
        <v>0</v>
      </c>
    </row>
    <row r="539" spans="1:7" hidden="1" x14ac:dyDescent="0.25">
      <c r="A539">
        <v>196</v>
      </c>
      <c r="B539" t="str">
        <f t="shared" si="8"/>
        <v>Victor Aguilar</v>
      </c>
      <c r="C539" s="307">
        <v>45910.813321759262</v>
      </c>
      <c r="D539">
        <v>1</v>
      </c>
      <c r="E539">
        <v>1</v>
      </c>
      <c r="F539">
        <v>1</v>
      </c>
      <c r="G539">
        <v>0</v>
      </c>
    </row>
    <row r="540" spans="1:7" hidden="1" x14ac:dyDescent="0.25">
      <c r="A540">
        <v>196</v>
      </c>
      <c r="B540" t="str">
        <f t="shared" si="8"/>
        <v>Victor Aguilar</v>
      </c>
      <c r="C540" s="307">
        <v>45911.358796296299</v>
      </c>
      <c r="D540">
        <v>1</v>
      </c>
      <c r="E540">
        <v>1</v>
      </c>
      <c r="F540">
        <v>1</v>
      </c>
      <c r="G540">
        <v>0</v>
      </c>
    </row>
    <row r="541" spans="1:7" hidden="1" x14ac:dyDescent="0.25">
      <c r="A541">
        <v>196</v>
      </c>
      <c r="B541" t="str">
        <f t="shared" si="8"/>
        <v>Victor Aguilar</v>
      </c>
      <c r="C541" s="307">
        <v>45911.358796296299</v>
      </c>
      <c r="D541">
        <v>1</v>
      </c>
      <c r="E541">
        <v>1</v>
      </c>
      <c r="F541">
        <v>1</v>
      </c>
      <c r="G541">
        <v>0</v>
      </c>
    </row>
    <row r="542" spans="1:7" hidden="1" x14ac:dyDescent="0.25">
      <c r="A542">
        <v>196</v>
      </c>
      <c r="B542" t="str">
        <f t="shared" si="8"/>
        <v>Victor Aguilar</v>
      </c>
      <c r="C542" s="307">
        <v>45911.358796296299</v>
      </c>
      <c r="D542">
        <v>1</v>
      </c>
      <c r="E542">
        <v>1</v>
      </c>
      <c r="F542">
        <v>1</v>
      </c>
      <c r="G542">
        <v>0</v>
      </c>
    </row>
    <row r="543" spans="1:7" hidden="1" x14ac:dyDescent="0.25">
      <c r="A543">
        <v>202</v>
      </c>
      <c r="B543" t="str">
        <f t="shared" si="8"/>
        <v>Imelda González</v>
      </c>
      <c r="C543" s="307">
        <v>45901.331099537034</v>
      </c>
      <c r="D543">
        <v>1</v>
      </c>
      <c r="E543">
        <v>1</v>
      </c>
      <c r="F543">
        <v>16</v>
      </c>
      <c r="G543">
        <v>0</v>
      </c>
    </row>
    <row r="544" spans="1:7" hidden="1" x14ac:dyDescent="0.25">
      <c r="A544">
        <v>202</v>
      </c>
      <c r="B544" t="str">
        <f t="shared" si="8"/>
        <v>Imelda González</v>
      </c>
      <c r="C544" s="307">
        <v>45902.316712962966</v>
      </c>
      <c r="D544">
        <v>1</v>
      </c>
      <c r="E544">
        <v>1</v>
      </c>
      <c r="F544">
        <v>16</v>
      </c>
      <c r="G544">
        <v>0</v>
      </c>
    </row>
    <row r="545" spans="1:7" hidden="1" x14ac:dyDescent="0.25">
      <c r="A545">
        <v>202</v>
      </c>
      <c r="B545" t="str">
        <f t="shared" si="8"/>
        <v>Imelda González</v>
      </c>
      <c r="C545" s="307">
        <v>45904.33116898148</v>
      </c>
      <c r="D545">
        <v>1</v>
      </c>
      <c r="E545">
        <v>1</v>
      </c>
      <c r="F545">
        <v>16</v>
      </c>
      <c r="G545">
        <v>0</v>
      </c>
    </row>
    <row r="546" spans="1:7" hidden="1" x14ac:dyDescent="0.25">
      <c r="A546">
        <v>202</v>
      </c>
      <c r="B546" t="str">
        <f t="shared" si="8"/>
        <v>Imelda González</v>
      </c>
      <c r="C546" s="307">
        <v>45905.324236111112</v>
      </c>
      <c r="D546">
        <v>1</v>
      </c>
      <c r="E546">
        <v>0</v>
      </c>
      <c r="F546">
        <v>16</v>
      </c>
      <c r="G546">
        <v>0</v>
      </c>
    </row>
    <row r="547" spans="1:7" hidden="1" x14ac:dyDescent="0.25">
      <c r="A547">
        <v>206</v>
      </c>
      <c r="B547" t="e">
        <f t="shared" si="8"/>
        <v>#N/A</v>
      </c>
      <c r="C547" s="307">
        <v>45901.347962962966</v>
      </c>
      <c r="D547">
        <v>1</v>
      </c>
      <c r="E547">
        <v>1</v>
      </c>
      <c r="F547">
        <v>1</v>
      </c>
      <c r="G547">
        <v>0</v>
      </c>
    </row>
    <row r="548" spans="1:7" hidden="1" x14ac:dyDescent="0.25">
      <c r="A548">
        <v>206</v>
      </c>
      <c r="B548" t="e">
        <f t="shared" si="8"/>
        <v>#N/A</v>
      </c>
      <c r="C548" s="307">
        <v>45902.349074074074</v>
      </c>
      <c r="D548">
        <v>1</v>
      </c>
      <c r="E548">
        <v>1</v>
      </c>
      <c r="F548">
        <v>1</v>
      </c>
      <c r="G548">
        <v>0</v>
      </c>
    </row>
    <row r="549" spans="1:7" hidden="1" x14ac:dyDescent="0.25">
      <c r="A549">
        <v>206</v>
      </c>
      <c r="B549" t="e">
        <f t="shared" si="8"/>
        <v>#N/A</v>
      </c>
      <c r="C549" s="307">
        <v>45903.345509259256</v>
      </c>
      <c r="D549">
        <v>1</v>
      </c>
      <c r="E549">
        <v>1</v>
      </c>
      <c r="F549">
        <v>1</v>
      </c>
      <c r="G549">
        <v>0</v>
      </c>
    </row>
    <row r="550" spans="1:7" hidden="1" x14ac:dyDescent="0.25">
      <c r="A550">
        <v>206</v>
      </c>
      <c r="B550" t="e">
        <f t="shared" si="8"/>
        <v>#N/A</v>
      </c>
      <c r="C550" s="307">
        <v>45903.810266203705</v>
      </c>
      <c r="D550">
        <v>1</v>
      </c>
      <c r="E550">
        <v>1</v>
      </c>
      <c r="F550">
        <v>1</v>
      </c>
      <c r="G550">
        <v>0</v>
      </c>
    </row>
    <row r="551" spans="1:7" hidden="1" x14ac:dyDescent="0.25">
      <c r="A551">
        <v>206</v>
      </c>
      <c r="B551" t="e">
        <f t="shared" si="8"/>
        <v>#N/A</v>
      </c>
      <c r="C551" s="307">
        <v>45904.338402777779</v>
      </c>
      <c r="D551">
        <v>1</v>
      </c>
      <c r="E551">
        <v>1</v>
      </c>
      <c r="F551">
        <v>1</v>
      </c>
      <c r="G551">
        <v>0</v>
      </c>
    </row>
    <row r="552" spans="1:7" hidden="1" x14ac:dyDescent="0.25">
      <c r="A552">
        <v>206</v>
      </c>
      <c r="B552" t="e">
        <f t="shared" si="8"/>
        <v>#N/A</v>
      </c>
      <c r="C552" s="307">
        <v>45904.819178240738</v>
      </c>
      <c r="D552">
        <v>1</v>
      </c>
      <c r="E552">
        <v>1</v>
      </c>
      <c r="F552">
        <v>1</v>
      </c>
      <c r="G552">
        <v>0</v>
      </c>
    </row>
    <row r="553" spans="1:7" x14ac:dyDescent="0.25">
      <c r="A553">
        <v>207</v>
      </c>
      <c r="B553" t="str">
        <f t="shared" si="8"/>
        <v>Luis Martin Villa</v>
      </c>
      <c r="C553" s="307">
        <v>45905.807303240741</v>
      </c>
      <c r="D553">
        <v>1</v>
      </c>
      <c r="E553">
        <v>0</v>
      </c>
      <c r="F553">
        <v>1</v>
      </c>
      <c r="G553">
        <v>0</v>
      </c>
    </row>
    <row r="554" spans="1:7" x14ac:dyDescent="0.25">
      <c r="A554">
        <v>207</v>
      </c>
      <c r="B554" t="str">
        <f t="shared" si="8"/>
        <v>Luis Martin Villa</v>
      </c>
      <c r="C554" s="307">
        <v>45908.294918981483</v>
      </c>
      <c r="D554">
        <v>1</v>
      </c>
      <c r="E554">
        <v>0</v>
      </c>
      <c r="F554">
        <v>1</v>
      </c>
      <c r="G554">
        <v>0</v>
      </c>
    </row>
    <row r="555" spans="1:7" x14ac:dyDescent="0.25">
      <c r="A555">
        <v>207</v>
      </c>
      <c r="B555" t="str">
        <f t="shared" si="8"/>
        <v>Luis Martin Villa</v>
      </c>
      <c r="C555" s="307">
        <v>45908.294918981483</v>
      </c>
      <c r="D555">
        <v>1</v>
      </c>
      <c r="E555">
        <v>0</v>
      </c>
      <c r="F555">
        <v>1</v>
      </c>
      <c r="G555">
        <v>0</v>
      </c>
    </row>
    <row r="556" spans="1:7" x14ac:dyDescent="0.25">
      <c r="A556">
        <v>207</v>
      </c>
      <c r="B556" t="str">
        <f t="shared" si="8"/>
        <v>Luis Martin Villa</v>
      </c>
      <c r="C556" s="307">
        <v>45908.294918981483</v>
      </c>
      <c r="D556">
        <v>1</v>
      </c>
      <c r="E556">
        <v>0</v>
      </c>
      <c r="F556">
        <v>1</v>
      </c>
      <c r="G556">
        <v>0</v>
      </c>
    </row>
    <row r="557" spans="1:7" x14ac:dyDescent="0.25">
      <c r="A557">
        <v>207</v>
      </c>
      <c r="B557" t="str">
        <f t="shared" si="8"/>
        <v>Luis Martin Villa</v>
      </c>
      <c r="C557" s="307">
        <v>45908.785717592589</v>
      </c>
      <c r="D557">
        <v>1</v>
      </c>
      <c r="E557">
        <v>0</v>
      </c>
      <c r="F557">
        <v>1</v>
      </c>
      <c r="G557">
        <v>0</v>
      </c>
    </row>
    <row r="558" spans="1:7" x14ac:dyDescent="0.25">
      <c r="A558">
        <v>207</v>
      </c>
      <c r="B558" t="str">
        <f t="shared" si="8"/>
        <v>Luis Martin Villa</v>
      </c>
      <c r="C558" s="307">
        <v>45908.785717592589</v>
      </c>
      <c r="D558">
        <v>1</v>
      </c>
      <c r="E558">
        <v>0</v>
      </c>
      <c r="F558">
        <v>1</v>
      </c>
      <c r="G558">
        <v>0</v>
      </c>
    </row>
    <row r="559" spans="1:7" x14ac:dyDescent="0.25">
      <c r="A559">
        <v>207</v>
      </c>
      <c r="B559" t="str">
        <f t="shared" si="8"/>
        <v>Luis Martin Villa</v>
      </c>
      <c r="C559" s="307">
        <v>45908.785717592589</v>
      </c>
      <c r="D559">
        <v>1</v>
      </c>
      <c r="E559">
        <v>0</v>
      </c>
      <c r="F559">
        <v>1</v>
      </c>
      <c r="G559">
        <v>0</v>
      </c>
    </row>
    <row r="560" spans="1:7" x14ac:dyDescent="0.25">
      <c r="A560">
        <v>207</v>
      </c>
      <c r="B560" t="str">
        <f t="shared" si="8"/>
        <v>Luis Martin Villa</v>
      </c>
      <c r="C560" s="307">
        <v>45909.323807870373</v>
      </c>
      <c r="D560">
        <v>1</v>
      </c>
      <c r="E560">
        <v>0</v>
      </c>
      <c r="F560">
        <v>1</v>
      </c>
      <c r="G560">
        <v>0</v>
      </c>
    </row>
    <row r="561" spans="1:7" x14ac:dyDescent="0.25">
      <c r="A561">
        <v>207</v>
      </c>
      <c r="B561" t="str">
        <f t="shared" si="8"/>
        <v>Luis Martin Villa</v>
      </c>
      <c r="C561" s="307">
        <v>45909.323807870373</v>
      </c>
      <c r="D561">
        <v>1</v>
      </c>
      <c r="E561">
        <v>0</v>
      </c>
      <c r="F561">
        <v>1</v>
      </c>
      <c r="G561">
        <v>0</v>
      </c>
    </row>
    <row r="562" spans="1:7" x14ac:dyDescent="0.25">
      <c r="A562">
        <v>207</v>
      </c>
      <c r="B562" t="str">
        <f t="shared" si="8"/>
        <v>Luis Martin Villa</v>
      </c>
      <c r="C562" s="307">
        <v>45909.323807870373</v>
      </c>
      <c r="D562">
        <v>1</v>
      </c>
      <c r="E562">
        <v>0</v>
      </c>
      <c r="F562">
        <v>1</v>
      </c>
      <c r="G562">
        <v>0</v>
      </c>
    </row>
    <row r="563" spans="1:7" x14ac:dyDescent="0.25">
      <c r="A563">
        <v>207</v>
      </c>
      <c r="B563" t="str">
        <f t="shared" si="8"/>
        <v>Luis Martin Villa</v>
      </c>
      <c r="C563" s="307">
        <v>45910.304097222222</v>
      </c>
      <c r="D563">
        <v>1</v>
      </c>
      <c r="E563">
        <v>1</v>
      </c>
      <c r="F563">
        <v>1</v>
      </c>
      <c r="G563">
        <v>0</v>
      </c>
    </row>
    <row r="564" spans="1:7" x14ac:dyDescent="0.25">
      <c r="A564">
        <v>207</v>
      </c>
      <c r="B564" t="str">
        <f t="shared" si="8"/>
        <v>Luis Martin Villa</v>
      </c>
      <c r="C564" s="307">
        <v>45910.304097222222</v>
      </c>
      <c r="D564">
        <v>1</v>
      </c>
      <c r="E564">
        <v>1</v>
      </c>
      <c r="F564">
        <v>1</v>
      </c>
      <c r="G564">
        <v>0</v>
      </c>
    </row>
    <row r="565" spans="1:7" x14ac:dyDescent="0.25">
      <c r="A565">
        <v>207</v>
      </c>
      <c r="B565" t="str">
        <f t="shared" si="8"/>
        <v>Luis Martin Villa</v>
      </c>
      <c r="C565" s="307">
        <v>45910.304097222222</v>
      </c>
      <c r="D565">
        <v>1</v>
      </c>
      <c r="E565">
        <v>1</v>
      </c>
      <c r="F565">
        <v>1</v>
      </c>
      <c r="G565">
        <v>0</v>
      </c>
    </row>
    <row r="566" spans="1:7" x14ac:dyDescent="0.25">
      <c r="A566">
        <v>207</v>
      </c>
      <c r="B566" t="str">
        <f t="shared" si="8"/>
        <v>Luis Martin Villa</v>
      </c>
      <c r="C566" s="307">
        <v>45910.810706018521</v>
      </c>
      <c r="D566">
        <v>1</v>
      </c>
      <c r="E566">
        <v>1</v>
      </c>
      <c r="F566">
        <v>1</v>
      </c>
      <c r="G566">
        <v>0</v>
      </c>
    </row>
    <row r="567" spans="1:7" x14ac:dyDescent="0.25">
      <c r="A567">
        <v>207</v>
      </c>
      <c r="B567" t="str">
        <f t="shared" si="8"/>
        <v>Luis Martin Villa</v>
      </c>
      <c r="C567" s="307">
        <v>45910.810706018521</v>
      </c>
      <c r="D567">
        <v>1</v>
      </c>
      <c r="E567">
        <v>1</v>
      </c>
      <c r="F567">
        <v>1</v>
      </c>
      <c r="G567">
        <v>0</v>
      </c>
    </row>
    <row r="568" spans="1:7" x14ac:dyDescent="0.25">
      <c r="A568">
        <v>207</v>
      </c>
      <c r="B568" t="str">
        <f t="shared" si="8"/>
        <v>Luis Martin Villa</v>
      </c>
      <c r="C568" s="307">
        <v>45910.810706018521</v>
      </c>
      <c r="D568">
        <v>1</v>
      </c>
      <c r="E568">
        <v>1</v>
      </c>
      <c r="F568">
        <v>1</v>
      </c>
      <c r="G568">
        <v>0</v>
      </c>
    </row>
    <row r="569" spans="1:7" x14ac:dyDescent="0.25">
      <c r="A569">
        <v>207</v>
      </c>
      <c r="B569" t="str">
        <f t="shared" si="8"/>
        <v>Luis Martin Villa</v>
      </c>
      <c r="C569" s="307">
        <v>45911.300312500003</v>
      </c>
      <c r="D569">
        <v>1</v>
      </c>
      <c r="E569">
        <v>1</v>
      </c>
      <c r="F569">
        <v>1</v>
      </c>
      <c r="G569">
        <v>0</v>
      </c>
    </row>
    <row r="570" spans="1:7" x14ac:dyDescent="0.25">
      <c r="A570">
        <v>207</v>
      </c>
      <c r="B570" t="str">
        <f t="shared" si="8"/>
        <v>Luis Martin Villa</v>
      </c>
      <c r="C570" s="307">
        <v>45911.300312500003</v>
      </c>
      <c r="D570">
        <v>1</v>
      </c>
      <c r="E570">
        <v>1</v>
      </c>
      <c r="F570">
        <v>1</v>
      </c>
      <c r="G570">
        <v>0</v>
      </c>
    </row>
    <row r="571" spans="1:7" x14ac:dyDescent="0.25">
      <c r="A571">
        <v>207</v>
      </c>
      <c r="B571" t="str">
        <f t="shared" si="8"/>
        <v>Luis Martin Villa</v>
      </c>
      <c r="C571" s="307">
        <v>45911.300312500003</v>
      </c>
      <c r="D571">
        <v>1</v>
      </c>
      <c r="E571">
        <v>1</v>
      </c>
      <c r="F571">
        <v>1</v>
      </c>
      <c r="G571">
        <v>0</v>
      </c>
    </row>
  </sheetData>
  <autoFilter ref="A1:G571" xr:uid="{7C675C80-DA91-4E59-99B5-B339C951B375}">
    <filterColumn colId="0">
      <filters>
        <filter val="207"/>
      </filters>
    </filterColumn>
    <sortState xmlns:xlrd2="http://schemas.microsoft.com/office/spreadsheetml/2017/richdata2" ref="A2:G437">
      <sortCondition ref="A2:A437"/>
      <sortCondition ref="C2:C437"/>
    </sortState>
  </autoFilter>
  <sortState xmlns:xlrd2="http://schemas.microsoft.com/office/spreadsheetml/2017/richdata2" ref="A2:G571">
    <sortCondition ref="A2:A571"/>
    <sortCondition ref="C2:C571"/>
  </sortState>
  <mergeCells count="7">
    <mergeCell ref="AA2:AB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3D71-DED2-4F4E-A433-D36ED14208E3}">
  <dimension ref="A1:C22"/>
  <sheetViews>
    <sheetView workbookViewId="0">
      <selection sqref="A1:C22"/>
    </sheetView>
  </sheetViews>
  <sheetFormatPr baseColWidth="10" defaultRowHeight="15" x14ac:dyDescent="0.25"/>
  <sheetData>
    <row r="1" spans="1:3" x14ac:dyDescent="0.25">
      <c r="A1" s="237"/>
      <c r="B1" s="237" t="s">
        <v>223</v>
      </c>
      <c r="C1" s="237" t="s">
        <v>147</v>
      </c>
    </row>
    <row r="2" spans="1:3" x14ac:dyDescent="0.25">
      <c r="A2" s="237" t="s">
        <v>225</v>
      </c>
      <c r="B2" s="237">
        <v>11</v>
      </c>
      <c r="C2" s="237" t="s">
        <v>225</v>
      </c>
    </row>
    <row r="3" spans="1:3" x14ac:dyDescent="0.25">
      <c r="A3" s="237" t="s">
        <v>226</v>
      </c>
      <c r="B3" s="237">
        <v>7</v>
      </c>
      <c r="C3" s="237" t="s">
        <v>226</v>
      </c>
    </row>
    <row r="4" spans="1:3" x14ac:dyDescent="0.25">
      <c r="A4" s="237" t="s">
        <v>227</v>
      </c>
      <c r="B4" s="237">
        <v>22</v>
      </c>
      <c r="C4" s="237" t="s">
        <v>227</v>
      </c>
    </row>
    <row r="5" spans="1:3" x14ac:dyDescent="0.25">
      <c r="A5" s="237" t="s">
        <v>228</v>
      </c>
      <c r="B5" s="237">
        <v>50</v>
      </c>
      <c r="C5" s="237" t="s">
        <v>228</v>
      </c>
    </row>
    <row r="6" spans="1:3" x14ac:dyDescent="0.25">
      <c r="A6" s="237" t="s">
        <v>229</v>
      </c>
      <c r="B6" s="237">
        <v>47</v>
      </c>
      <c r="C6" s="237" t="s">
        <v>229</v>
      </c>
    </row>
    <row r="7" spans="1:3" x14ac:dyDescent="0.25">
      <c r="A7" s="237" t="s">
        <v>230</v>
      </c>
      <c r="B7" s="237">
        <v>170</v>
      </c>
      <c r="C7" s="237" t="s">
        <v>230</v>
      </c>
    </row>
    <row r="8" spans="1:3" x14ac:dyDescent="0.25">
      <c r="A8" s="237" t="s">
        <v>231</v>
      </c>
      <c r="B8" s="237">
        <v>125</v>
      </c>
      <c r="C8" s="237" t="s">
        <v>231</v>
      </c>
    </row>
    <row r="9" spans="1:3" x14ac:dyDescent="0.25">
      <c r="A9" s="237" t="s">
        <v>232</v>
      </c>
      <c r="B9" s="237">
        <v>159</v>
      </c>
      <c r="C9" s="237" t="s">
        <v>232</v>
      </c>
    </row>
    <row r="10" spans="1:3" x14ac:dyDescent="0.25">
      <c r="A10" s="237" t="s">
        <v>233</v>
      </c>
      <c r="B10" s="237">
        <v>52</v>
      </c>
      <c r="C10" s="237" t="s">
        <v>233</v>
      </c>
    </row>
    <row r="11" spans="1:3" x14ac:dyDescent="0.25">
      <c r="A11" s="237" t="s">
        <v>234</v>
      </c>
      <c r="B11" s="237">
        <v>196</v>
      </c>
      <c r="C11" s="237" t="s">
        <v>234</v>
      </c>
    </row>
    <row r="12" spans="1:3" x14ac:dyDescent="0.25">
      <c r="A12" s="237" t="s">
        <v>235</v>
      </c>
      <c r="B12" s="237">
        <v>194</v>
      </c>
      <c r="C12" s="237" t="s">
        <v>235</v>
      </c>
    </row>
    <row r="13" spans="1:3" x14ac:dyDescent="0.25">
      <c r="A13" s="237" t="s">
        <v>236</v>
      </c>
      <c r="B13" s="237">
        <v>202</v>
      </c>
      <c r="C13" s="237" t="s">
        <v>236</v>
      </c>
    </row>
    <row r="14" spans="1:3" x14ac:dyDescent="0.25">
      <c r="A14" s="237" t="s">
        <v>237</v>
      </c>
      <c r="B14" s="237">
        <v>207</v>
      </c>
      <c r="C14" s="237" t="s">
        <v>237</v>
      </c>
    </row>
    <row r="15" spans="1:3" x14ac:dyDescent="0.25">
      <c r="A15" s="237" t="s">
        <v>238</v>
      </c>
      <c r="B15" s="237">
        <v>120</v>
      </c>
      <c r="C15" s="237" t="s">
        <v>238</v>
      </c>
    </row>
    <row r="16" spans="1:3" x14ac:dyDescent="0.25">
      <c r="A16" s="237" t="s">
        <v>239</v>
      </c>
      <c r="B16" s="237">
        <v>139</v>
      </c>
      <c r="C16" s="237" t="s">
        <v>239</v>
      </c>
    </row>
    <row r="17" spans="1:3" x14ac:dyDescent="0.25">
      <c r="A17" s="237" t="s">
        <v>240</v>
      </c>
      <c r="B17" s="237">
        <v>15</v>
      </c>
      <c r="C17" s="237" t="s">
        <v>240</v>
      </c>
    </row>
    <row r="18" spans="1:3" x14ac:dyDescent="0.25">
      <c r="A18" s="237" t="s">
        <v>241</v>
      </c>
      <c r="B18" s="237">
        <v>180</v>
      </c>
      <c r="C18" s="237" t="s">
        <v>241</v>
      </c>
    </row>
    <row r="19" spans="1:3" x14ac:dyDescent="0.25">
      <c r="A19" s="237" t="s">
        <v>242</v>
      </c>
      <c r="B19" s="237">
        <v>184</v>
      </c>
      <c r="C19" s="237" t="s">
        <v>242</v>
      </c>
    </row>
    <row r="20" spans="1:3" x14ac:dyDescent="0.25">
      <c r="A20" s="237" t="s">
        <v>243</v>
      </c>
      <c r="B20" s="237">
        <v>195</v>
      </c>
      <c r="C20" s="237" t="s">
        <v>243</v>
      </c>
    </row>
    <row r="21" spans="1:3" x14ac:dyDescent="0.25">
      <c r="A21" s="237" t="s">
        <v>244</v>
      </c>
      <c r="B21" s="237">
        <v>186</v>
      </c>
      <c r="C21" s="237" t="s">
        <v>245</v>
      </c>
    </row>
    <row r="22" spans="1:3" x14ac:dyDescent="0.25">
      <c r="A22" s="237"/>
      <c r="B22" s="237"/>
      <c r="C22" s="2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0" t="s">
        <v>136</v>
      </c>
      <c r="D14" s="170" t="s">
        <v>137</v>
      </c>
      <c r="E14" s="170" t="s">
        <v>142</v>
      </c>
    </row>
    <row r="15" spans="2:5" x14ac:dyDescent="0.25">
      <c r="B15" t="s">
        <v>135</v>
      </c>
      <c r="C15" s="172">
        <v>800</v>
      </c>
      <c r="D15" t="s">
        <v>143</v>
      </c>
      <c r="E15" t="s">
        <v>139</v>
      </c>
    </row>
    <row r="18" spans="2:8" ht="30" x14ac:dyDescent="0.25">
      <c r="C18" s="170" t="s">
        <v>131</v>
      </c>
      <c r="D18" s="170" t="s">
        <v>132</v>
      </c>
      <c r="E18" s="170" t="s">
        <v>133</v>
      </c>
      <c r="F18" s="170" t="s">
        <v>134</v>
      </c>
      <c r="G18" s="170" t="s">
        <v>137</v>
      </c>
      <c r="H18" s="170" t="s">
        <v>142</v>
      </c>
    </row>
    <row r="19" spans="2:8" x14ac:dyDescent="0.25">
      <c r="B19" t="s">
        <v>130</v>
      </c>
      <c r="C19" s="27">
        <v>472</v>
      </c>
      <c r="D19" s="27">
        <v>932</v>
      </c>
      <c r="E19" s="27">
        <v>1840</v>
      </c>
      <c r="F19" s="171">
        <f>SUM(C19:E19)</f>
        <v>3244</v>
      </c>
      <c r="G19" t="s">
        <v>138</v>
      </c>
      <c r="H19" t="s">
        <v>139</v>
      </c>
    </row>
    <row r="20" spans="2:8" x14ac:dyDescent="0.25">
      <c r="B20" t="s">
        <v>129</v>
      </c>
      <c r="C20" s="27">
        <v>472</v>
      </c>
      <c r="D20" s="27">
        <v>932</v>
      </c>
      <c r="E20" s="27">
        <v>1840</v>
      </c>
      <c r="F20" s="171">
        <f>SUM(C20:E20)</f>
        <v>3244</v>
      </c>
      <c r="G20" t="s">
        <v>140</v>
      </c>
      <c r="H20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0" t="s">
        <v>42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2"/>
      <c r="AJ4" s="4"/>
      <c r="AK4" s="4"/>
    </row>
    <row r="5" spans="1:41" ht="16.5" thickBot="1" x14ac:dyDescent="0.3">
      <c r="A5" s="353" t="s">
        <v>0</v>
      </c>
      <c r="B5" s="353" t="s">
        <v>1</v>
      </c>
      <c r="C5" s="355" t="s">
        <v>2</v>
      </c>
      <c r="D5" s="344">
        <v>45673</v>
      </c>
      <c r="E5" s="345"/>
      <c r="F5" s="344">
        <v>45674</v>
      </c>
      <c r="G5" s="345"/>
      <c r="H5" s="344">
        <v>45675</v>
      </c>
      <c r="I5" s="345"/>
      <c r="J5" s="344">
        <v>45676</v>
      </c>
      <c r="K5" s="345"/>
      <c r="L5" s="344">
        <v>45677</v>
      </c>
      <c r="M5" s="345"/>
      <c r="N5" s="344">
        <v>45678</v>
      </c>
      <c r="O5" s="345"/>
      <c r="P5" s="344">
        <v>45679</v>
      </c>
      <c r="Q5" s="345"/>
      <c r="R5" s="344">
        <v>45680</v>
      </c>
      <c r="S5" s="345"/>
      <c r="T5" s="344">
        <v>45681</v>
      </c>
      <c r="U5" s="345"/>
      <c r="V5" s="344">
        <v>45682</v>
      </c>
      <c r="W5" s="345"/>
      <c r="X5" s="344">
        <v>45683</v>
      </c>
      <c r="Y5" s="345"/>
      <c r="Z5" s="344">
        <v>45684</v>
      </c>
      <c r="AA5" s="345"/>
      <c r="AB5" s="344">
        <v>45685</v>
      </c>
      <c r="AC5" s="345"/>
      <c r="AD5" s="344">
        <v>45686</v>
      </c>
      <c r="AE5" s="345"/>
      <c r="AF5" s="344">
        <v>45687</v>
      </c>
      <c r="AG5" s="345"/>
      <c r="AH5" s="344">
        <v>45688</v>
      </c>
      <c r="AI5" s="345"/>
      <c r="AJ5" s="346" t="s">
        <v>3</v>
      </c>
      <c r="AK5" s="348" t="s">
        <v>4</v>
      </c>
      <c r="AL5" s="340" t="s">
        <v>5</v>
      </c>
      <c r="AM5" s="341"/>
    </row>
    <row r="6" spans="1:41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47"/>
      <c r="AK6" s="349"/>
      <c r="AL6" s="342"/>
      <c r="AM6" s="34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63" t="s">
        <v>11</v>
      </c>
      <c r="K7" s="364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63" t="s">
        <v>11</v>
      </c>
      <c r="Y7" s="364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71" t="s">
        <v>52</v>
      </c>
      <c r="AM7" s="372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65"/>
      <c r="K8" s="366"/>
      <c r="L8" s="45">
        <v>0.30412037037037037</v>
      </c>
      <c r="M8" s="47">
        <v>0.74899305555555551</v>
      </c>
      <c r="N8" s="359" t="s">
        <v>40</v>
      </c>
      <c r="O8" s="360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65"/>
      <c r="Y8" s="366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338" t="s">
        <v>43</v>
      </c>
      <c r="AM8" s="339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65"/>
      <c r="K9" s="366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65"/>
      <c r="Y9" s="366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322"/>
      <c r="AM9" s="32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65"/>
      <c r="K10" s="366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65"/>
      <c r="Y10" s="366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338" t="s">
        <v>51</v>
      </c>
      <c r="AM10" s="33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65"/>
      <c r="K11" s="366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65"/>
      <c r="Y11" s="366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322" t="s">
        <v>53</v>
      </c>
      <c r="AM11" s="32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65"/>
      <c r="K12" s="366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65"/>
      <c r="Y12" s="366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338" t="s">
        <v>50</v>
      </c>
      <c r="AM12" s="33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65"/>
      <c r="K13" s="366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69" t="s">
        <v>39</v>
      </c>
      <c r="Q13" s="370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65"/>
      <c r="Y13" s="366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322"/>
      <c r="AM13" s="32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65"/>
      <c r="K14" s="366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65"/>
      <c r="Y14" s="366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322" t="s">
        <v>53</v>
      </c>
      <c r="AM14" s="323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59" t="s">
        <v>40</v>
      </c>
      <c r="E15" s="360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65"/>
      <c r="K15" s="366"/>
      <c r="L15" s="359" t="s">
        <v>40</v>
      </c>
      <c r="M15" s="360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65"/>
      <c r="Y15" s="366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338" t="s">
        <v>47</v>
      </c>
      <c r="AM15" s="339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65"/>
      <c r="K16" s="366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65"/>
      <c r="Y16" s="366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322"/>
      <c r="AM16" s="323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65"/>
      <c r="K17" s="366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65"/>
      <c r="Y17" s="366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338" t="s">
        <v>46</v>
      </c>
      <c r="AM17" s="339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65"/>
      <c r="K18" s="366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65"/>
      <c r="Y18" s="366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322"/>
      <c r="AM18" s="323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357" t="s">
        <v>44</v>
      </c>
      <c r="E19" s="358"/>
      <c r="F19" s="357" t="s">
        <v>44</v>
      </c>
      <c r="G19" s="358"/>
      <c r="H19" s="357" t="s">
        <v>44</v>
      </c>
      <c r="I19" s="358"/>
      <c r="J19" s="367"/>
      <c r="K19" s="368"/>
      <c r="L19" s="357" t="s">
        <v>44</v>
      </c>
      <c r="M19" s="358"/>
      <c r="N19" s="357" t="s">
        <v>44</v>
      </c>
      <c r="O19" s="358"/>
      <c r="P19" s="357" t="s">
        <v>44</v>
      </c>
      <c r="Q19" s="358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67"/>
      <c r="Y19" s="368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322" t="s">
        <v>45</v>
      </c>
      <c r="AM19" s="323"/>
    </row>
    <row r="20" spans="1:39" ht="15.75" thickBot="1" x14ac:dyDescent="0.3">
      <c r="A20" s="361" t="s">
        <v>29</v>
      </c>
      <c r="B20" s="362"/>
      <c r="C20" s="57" t="s">
        <v>30</v>
      </c>
      <c r="D20" s="326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8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0" t="s">
        <v>59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2"/>
      <c r="AH4" s="4"/>
      <c r="AI4" s="4"/>
    </row>
    <row r="5" spans="1:39" ht="16.5" thickBot="1" x14ac:dyDescent="0.3">
      <c r="A5" s="353" t="s">
        <v>0</v>
      </c>
      <c r="B5" s="353" t="s">
        <v>1</v>
      </c>
      <c r="C5" s="355" t="s">
        <v>2</v>
      </c>
      <c r="D5" s="344">
        <v>45689</v>
      </c>
      <c r="E5" s="345"/>
      <c r="F5" s="344">
        <v>45690</v>
      </c>
      <c r="G5" s="345"/>
      <c r="H5" s="344">
        <v>45691</v>
      </c>
      <c r="I5" s="345"/>
      <c r="J5" s="344">
        <v>45692</v>
      </c>
      <c r="K5" s="345"/>
      <c r="L5" s="344">
        <v>45693</v>
      </c>
      <c r="M5" s="345"/>
      <c r="N5" s="344">
        <v>45694</v>
      </c>
      <c r="O5" s="345"/>
      <c r="P5" s="344">
        <v>45695</v>
      </c>
      <c r="Q5" s="345"/>
      <c r="R5" s="344">
        <v>45696</v>
      </c>
      <c r="S5" s="345"/>
      <c r="T5" s="344">
        <v>45697</v>
      </c>
      <c r="U5" s="345"/>
      <c r="V5" s="344">
        <v>45698</v>
      </c>
      <c r="W5" s="345"/>
      <c r="X5" s="344">
        <v>45699</v>
      </c>
      <c r="Y5" s="345"/>
      <c r="Z5" s="344">
        <v>45700</v>
      </c>
      <c r="AA5" s="345"/>
      <c r="AB5" s="344">
        <v>45701</v>
      </c>
      <c r="AC5" s="345"/>
      <c r="AD5" s="344">
        <v>45702</v>
      </c>
      <c r="AE5" s="345"/>
      <c r="AF5" s="344">
        <v>45703</v>
      </c>
      <c r="AG5" s="345"/>
      <c r="AH5" s="346" t="s">
        <v>3</v>
      </c>
      <c r="AI5" s="348" t="s">
        <v>4</v>
      </c>
      <c r="AJ5" s="340" t="s">
        <v>5</v>
      </c>
      <c r="AK5" s="341"/>
    </row>
    <row r="6" spans="1:39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347"/>
      <c r="AI6" s="349"/>
      <c r="AJ6" s="342"/>
      <c r="AK6" s="343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77" t="s">
        <v>11</v>
      </c>
      <c r="G7" s="364"/>
      <c r="H7" s="382"/>
      <c r="I7" s="383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71"/>
      <c r="AK7" s="372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78"/>
      <c r="G8" s="366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338" t="s">
        <v>62</v>
      </c>
      <c r="AK8" s="339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78"/>
      <c r="G9" s="366"/>
      <c r="H9" s="375"/>
      <c r="I9" s="376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359" t="s">
        <v>40</v>
      </c>
      <c r="S9" s="360"/>
      <c r="T9" s="386" t="s">
        <v>11</v>
      </c>
      <c r="U9" s="387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322"/>
      <c r="AK9" s="323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78"/>
      <c r="G10" s="366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86"/>
      <c r="U10" s="387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338" t="s">
        <v>63</v>
      </c>
      <c r="AK10" s="339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78"/>
      <c r="G11" s="366"/>
      <c r="H11" s="375"/>
      <c r="I11" s="376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86"/>
      <c r="U11" s="387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322" t="s">
        <v>61</v>
      </c>
      <c r="AK11" s="323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78"/>
      <c r="G12" s="366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86"/>
      <c r="U12" s="387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338" t="s">
        <v>64</v>
      </c>
      <c r="AK12" s="339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78"/>
      <c r="G13" s="366"/>
      <c r="H13" s="384" t="s">
        <v>10</v>
      </c>
      <c r="I13" s="385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86"/>
      <c r="U13" s="387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322"/>
      <c r="AK13" s="323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78"/>
      <c r="G14" s="366"/>
      <c r="H14" s="384"/>
      <c r="I14" s="385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86"/>
      <c r="U14" s="387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322" t="s">
        <v>61</v>
      </c>
      <c r="AK14" s="323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78"/>
      <c r="G15" s="366"/>
      <c r="H15" s="384"/>
      <c r="I15" s="385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86"/>
      <c r="U15" s="387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338"/>
      <c r="AK15" s="339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78"/>
      <c r="G16" s="366"/>
      <c r="H16" s="384"/>
      <c r="I16" s="385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86"/>
      <c r="U16" s="387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322"/>
      <c r="AK16" s="323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78"/>
      <c r="G17" s="366"/>
      <c r="H17" s="384"/>
      <c r="I17" s="385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86"/>
      <c r="U17" s="387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338" t="s">
        <v>60</v>
      </c>
      <c r="AK17" s="339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78"/>
      <c r="G18" s="366"/>
      <c r="H18" s="384"/>
      <c r="I18" s="385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86"/>
      <c r="U18" s="387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322"/>
      <c r="AK18" s="323"/>
    </row>
    <row r="19" spans="1:37" ht="15.75" customHeight="1" thickBot="1" x14ac:dyDescent="0.3">
      <c r="A19" s="52" t="s">
        <v>57</v>
      </c>
      <c r="B19" s="53"/>
      <c r="C19" s="54" t="s">
        <v>58</v>
      </c>
      <c r="D19" s="380" t="s">
        <v>44</v>
      </c>
      <c r="E19" s="381"/>
      <c r="F19" s="379"/>
      <c r="G19" s="368"/>
      <c r="H19" s="373" t="s">
        <v>44</v>
      </c>
      <c r="I19" s="374"/>
      <c r="J19" s="373" t="s">
        <v>44</v>
      </c>
      <c r="K19" s="374"/>
      <c r="L19" s="373" t="s">
        <v>44</v>
      </c>
      <c r="M19" s="374"/>
      <c r="N19" s="373" t="s">
        <v>44</v>
      </c>
      <c r="O19" s="374"/>
      <c r="P19" s="373" t="s">
        <v>44</v>
      </c>
      <c r="Q19" s="381"/>
      <c r="R19" s="380" t="s">
        <v>44</v>
      </c>
      <c r="S19" s="381"/>
      <c r="T19" s="380" t="s">
        <v>44</v>
      </c>
      <c r="U19" s="374"/>
      <c r="V19" s="373" t="s">
        <v>44</v>
      </c>
      <c r="W19" s="374"/>
      <c r="X19" s="373" t="s">
        <v>44</v>
      </c>
      <c r="Y19" s="374"/>
      <c r="Z19" s="373" t="s">
        <v>44</v>
      </c>
      <c r="AA19" s="374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322" t="s">
        <v>65</v>
      </c>
      <c r="AK19" s="323"/>
    </row>
    <row r="20" spans="1:37" ht="15.75" thickBot="1" x14ac:dyDescent="0.3">
      <c r="A20" s="361" t="s">
        <v>29</v>
      </c>
      <c r="B20" s="362"/>
      <c r="C20" s="57" t="s">
        <v>30</v>
      </c>
      <c r="D20" s="326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H7:I7"/>
    <mergeCell ref="H11:I11"/>
    <mergeCell ref="H13:I18"/>
    <mergeCell ref="V19:W19"/>
    <mergeCell ref="T9:U18"/>
    <mergeCell ref="R9:S9"/>
    <mergeCell ref="R19:S19"/>
    <mergeCell ref="T19:U19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350" t="s">
        <v>66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2"/>
      <c r="AD4" s="4"/>
      <c r="AE4" s="4"/>
    </row>
    <row r="5" spans="1:35" ht="16.5" thickBot="1" x14ac:dyDescent="0.3">
      <c r="A5" s="353" t="s">
        <v>0</v>
      </c>
      <c r="B5" s="353" t="s">
        <v>1</v>
      </c>
      <c r="C5" s="355" t="s">
        <v>2</v>
      </c>
      <c r="D5" s="344">
        <v>45704</v>
      </c>
      <c r="E5" s="345"/>
      <c r="F5" s="344">
        <v>45705</v>
      </c>
      <c r="G5" s="345"/>
      <c r="H5" s="344">
        <v>45706</v>
      </c>
      <c r="I5" s="345"/>
      <c r="J5" s="344">
        <v>45707</v>
      </c>
      <c r="K5" s="345"/>
      <c r="L5" s="344">
        <v>45708</v>
      </c>
      <c r="M5" s="345"/>
      <c r="N5" s="344">
        <v>45709</v>
      </c>
      <c r="O5" s="345"/>
      <c r="P5" s="344">
        <v>45710</v>
      </c>
      <c r="Q5" s="345"/>
      <c r="R5" s="344">
        <v>45711</v>
      </c>
      <c r="S5" s="345"/>
      <c r="T5" s="344">
        <v>45712</v>
      </c>
      <c r="U5" s="345"/>
      <c r="V5" s="344">
        <v>45713</v>
      </c>
      <c r="W5" s="345"/>
      <c r="X5" s="344">
        <v>45714</v>
      </c>
      <c r="Y5" s="345"/>
      <c r="Z5" s="344">
        <v>45715</v>
      </c>
      <c r="AA5" s="345"/>
      <c r="AB5" s="344">
        <v>45716</v>
      </c>
      <c r="AC5" s="345"/>
      <c r="AD5" s="346" t="s">
        <v>3</v>
      </c>
      <c r="AE5" s="348" t="s">
        <v>4</v>
      </c>
      <c r="AF5" s="340" t="s">
        <v>5</v>
      </c>
      <c r="AG5" s="341"/>
    </row>
    <row r="6" spans="1:35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347"/>
      <c r="AE6" s="349"/>
      <c r="AF6" s="342"/>
      <c r="AG6" s="343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95"/>
      <c r="E7" s="396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404"/>
      <c r="S7" s="405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338" t="s">
        <v>67</v>
      </c>
      <c r="AG7" s="339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0">
        <v>0.25</v>
      </c>
      <c r="E8" s="61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6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338" t="s">
        <v>71</v>
      </c>
      <c r="AG8" s="339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389" t="s">
        <v>11</v>
      </c>
      <c r="E9" s="390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400" t="s">
        <v>11</v>
      </c>
      <c r="S9" s="401"/>
      <c r="T9" s="388" t="s">
        <v>40</v>
      </c>
      <c r="U9" s="360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322"/>
      <c r="AG9" s="323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391"/>
      <c r="E10" s="392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400"/>
      <c r="S10" s="401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338" t="s">
        <v>64</v>
      </c>
      <c r="AG10" s="339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391"/>
      <c r="E11" s="392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400"/>
      <c r="S11" s="401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322" t="s">
        <v>53</v>
      </c>
      <c r="AG11" s="323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391"/>
      <c r="E12" s="392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400"/>
      <c r="S12" s="401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338" t="s">
        <v>68</v>
      </c>
      <c r="AG12" s="339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391"/>
      <c r="E13" s="392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400"/>
      <c r="S13" s="401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322"/>
      <c r="AG13" s="323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391"/>
      <c r="E14" s="392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400"/>
      <c r="S14" s="401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322" t="s">
        <v>53</v>
      </c>
      <c r="AG14" s="323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391"/>
      <c r="E15" s="392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399" t="s">
        <v>69</v>
      </c>
      <c r="N15" s="399"/>
      <c r="O15" s="399"/>
      <c r="P15" s="399"/>
      <c r="Q15" s="317"/>
      <c r="R15" s="400"/>
      <c r="S15" s="401"/>
      <c r="T15" s="388" t="s">
        <v>69</v>
      </c>
      <c r="U15" s="388"/>
      <c r="V15" s="388"/>
      <c r="W15" s="388"/>
      <c r="X15" s="388"/>
      <c r="Y15" s="388"/>
      <c r="Z15" s="388"/>
      <c r="AA15" s="388"/>
      <c r="AB15" s="388"/>
      <c r="AC15" s="388"/>
      <c r="AD15" s="360"/>
      <c r="AE15" s="33">
        <v>9</v>
      </c>
      <c r="AF15" s="338" t="s">
        <v>70</v>
      </c>
      <c r="AG15" s="339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393"/>
      <c r="E16" s="394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2">
        <v>0.7535532407407407</v>
      </c>
      <c r="N16" s="63">
        <v>0.37969907407407405</v>
      </c>
      <c r="O16" s="64">
        <v>0.75103009259259257</v>
      </c>
      <c r="P16" s="65">
        <v>0.36098379629629629</v>
      </c>
      <c r="Q16" s="62">
        <v>0.54672453703703705</v>
      </c>
      <c r="R16" s="400"/>
      <c r="S16" s="401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322"/>
      <c r="AG16" s="323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0">
        <v>0.2553125</v>
      </c>
      <c r="E17" s="61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400"/>
      <c r="S17" s="401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338" t="s">
        <v>72</v>
      </c>
      <c r="AG17" s="339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397"/>
      <c r="E18" s="398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402"/>
      <c r="S18" s="403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322"/>
      <c r="AG18" s="323"/>
    </row>
    <row r="19" spans="1:33" ht="15.75" thickBot="1" x14ac:dyDescent="0.3">
      <c r="A19" s="361" t="s">
        <v>29</v>
      </c>
      <c r="B19" s="362"/>
      <c r="C19" s="57" t="s">
        <v>30</v>
      </c>
      <c r="D19" s="326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8"/>
    </row>
    <row r="21" spans="1:33" x14ac:dyDescent="0.25">
      <c r="W21" s="55"/>
    </row>
  </sheetData>
  <mergeCells count="42"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7:AG7"/>
    <mergeCell ref="AF8:AG8"/>
    <mergeCell ref="AF9:AG9"/>
    <mergeCell ref="AF10:AG10"/>
    <mergeCell ref="AB5:AC5"/>
    <mergeCell ref="AD5:AD6"/>
    <mergeCell ref="AE5:AE6"/>
    <mergeCell ref="AF5:AG6"/>
    <mergeCell ref="D7:E7"/>
    <mergeCell ref="D18:E18"/>
    <mergeCell ref="M15:Q15"/>
    <mergeCell ref="R9:S18"/>
    <mergeCell ref="R7:S7"/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0" t="s">
        <v>73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2"/>
      <c r="AH4" s="4"/>
      <c r="AI4" s="4"/>
    </row>
    <row r="5" spans="1:39" ht="16.5" thickBot="1" x14ac:dyDescent="0.3">
      <c r="A5" s="353" t="s">
        <v>0</v>
      </c>
      <c r="B5" s="353" t="s">
        <v>1</v>
      </c>
      <c r="C5" s="355" t="s">
        <v>2</v>
      </c>
      <c r="D5" s="344">
        <v>45717</v>
      </c>
      <c r="E5" s="345"/>
      <c r="F5" s="344">
        <v>45718</v>
      </c>
      <c r="G5" s="345"/>
      <c r="H5" s="344">
        <v>45719</v>
      </c>
      <c r="I5" s="345"/>
      <c r="J5" s="344">
        <v>45720</v>
      </c>
      <c r="K5" s="345"/>
      <c r="L5" s="344">
        <v>45721</v>
      </c>
      <c r="M5" s="345"/>
      <c r="N5" s="344">
        <v>45722</v>
      </c>
      <c r="O5" s="345"/>
      <c r="P5" s="344">
        <v>45723</v>
      </c>
      <c r="Q5" s="345"/>
      <c r="R5" s="344">
        <v>45724</v>
      </c>
      <c r="S5" s="345"/>
      <c r="T5" s="344">
        <v>45725</v>
      </c>
      <c r="U5" s="345"/>
      <c r="V5" s="344">
        <v>45726</v>
      </c>
      <c r="W5" s="345"/>
      <c r="X5" s="344">
        <v>45727</v>
      </c>
      <c r="Y5" s="345"/>
      <c r="Z5" s="344">
        <v>45728</v>
      </c>
      <c r="AA5" s="345"/>
      <c r="AB5" s="344">
        <v>45729</v>
      </c>
      <c r="AC5" s="345"/>
      <c r="AD5" s="344">
        <v>45730</v>
      </c>
      <c r="AE5" s="345"/>
      <c r="AF5" s="344">
        <v>45731</v>
      </c>
      <c r="AG5" s="345"/>
      <c r="AH5" s="346" t="s">
        <v>3</v>
      </c>
      <c r="AI5" s="348" t="s">
        <v>4</v>
      </c>
      <c r="AJ5" s="340" t="s">
        <v>5</v>
      </c>
      <c r="AK5" s="341"/>
    </row>
    <row r="6" spans="1:39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347"/>
      <c r="AI6" s="349"/>
      <c r="AJ6" s="342"/>
      <c r="AK6" s="343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397"/>
      <c r="G7" s="406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407"/>
      <c r="U7" s="408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338"/>
      <c r="AK7" s="339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0">
        <v>0.26629629629629631</v>
      </c>
      <c r="G8" s="68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0">
        <v>0.26274305555555555</v>
      </c>
      <c r="U8" s="68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338" t="s">
        <v>71</v>
      </c>
      <c r="AK8" s="339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415"/>
      <c r="G9" s="416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411" t="s">
        <v>11</v>
      </c>
      <c r="U9" s="412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322"/>
      <c r="AK9" s="323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0">
        <v>0.29607638888888888</v>
      </c>
      <c r="G10" s="68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411"/>
      <c r="U10" s="412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338" t="s">
        <v>77</v>
      </c>
      <c r="AK10" s="339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415"/>
      <c r="G11" s="416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411"/>
      <c r="U11" s="412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322" t="s">
        <v>79</v>
      </c>
      <c r="AK11" s="323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0">
        <v>0.29388888888888887</v>
      </c>
      <c r="G12" s="68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0">
        <v>0.25687500000000002</v>
      </c>
      <c r="U12" s="68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338" t="s">
        <v>78</v>
      </c>
      <c r="AK12" s="339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318" t="s">
        <v>39</v>
      </c>
      <c r="E13" s="320"/>
      <c r="F13" s="409" t="s">
        <v>11</v>
      </c>
      <c r="G13" s="410"/>
      <c r="H13" s="45">
        <v>0.37413194444444442</v>
      </c>
      <c r="I13" s="47">
        <v>0.79372685185185188</v>
      </c>
      <c r="J13" s="321" t="s">
        <v>39</v>
      </c>
      <c r="K13" s="320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411" t="s">
        <v>11</v>
      </c>
      <c r="U13" s="412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322"/>
      <c r="AK13" s="323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409"/>
      <c r="G14" s="410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411"/>
      <c r="U14" s="412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322" t="s">
        <v>79</v>
      </c>
      <c r="AK14" s="323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409"/>
      <c r="G15" s="410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411"/>
      <c r="U15" s="412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322"/>
      <c r="AK15" s="323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409"/>
      <c r="G16" s="410"/>
      <c r="H16" s="359" t="s">
        <v>40</v>
      </c>
      <c r="I16" s="360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411"/>
      <c r="U16" s="412"/>
      <c r="V16" s="50">
        <v>0.56549768518518517</v>
      </c>
      <c r="W16" s="25">
        <v>0.76247685185185188</v>
      </c>
      <c r="X16" s="413" t="s">
        <v>40</v>
      </c>
      <c r="Y16" s="414"/>
      <c r="Z16" s="316" t="s">
        <v>40</v>
      </c>
      <c r="AA16" s="414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338"/>
      <c r="AK16" s="339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1">
        <v>0.28322916666666664</v>
      </c>
      <c r="G17" s="69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1">
        <v>0.28418981481481481</v>
      </c>
      <c r="U17" s="69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322" t="s">
        <v>76</v>
      </c>
      <c r="AK17" s="323"/>
    </row>
    <row r="18" spans="1:37" ht="15.75" thickBot="1" x14ac:dyDescent="0.3">
      <c r="A18" s="361" t="s">
        <v>29</v>
      </c>
      <c r="B18" s="362"/>
      <c r="C18" s="57" t="s">
        <v>30</v>
      </c>
      <c r="D18" s="326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8"/>
    </row>
    <row r="20" spans="1:37" x14ac:dyDescent="0.25">
      <c r="C20" s="67"/>
      <c r="D20" s="67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X16:Y16"/>
    <mergeCell ref="Z16:AA16"/>
    <mergeCell ref="F9:G9"/>
    <mergeCell ref="F11:G11"/>
    <mergeCell ref="H16:I16"/>
    <mergeCell ref="D13:E13"/>
    <mergeCell ref="F13:G16"/>
    <mergeCell ref="J13:K13"/>
    <mergeCell ref="T9:U11"/>
    <mergeCell ref="T13:U1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5:AG5"/>
    <mergeCell ref="AH5:AH6"/>
    <mergeCell ref="AI5:AI6"/>
    <mergeCell ref="AJ5:AK6"/>
    <mergeCell ref="AJ7:AK7"/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0" t="s">
        <v>80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2"/>
      <c r="AJ4" s="4"/>
      <c r="AK4" s="4"/>
    </row>
    <row r="5" spans="1:41" ht="16.5" thickBot="1" x14ac:dyDescent="0.3">
      <c r="A5" s="353" t="s">
        <v>0</v>
      </c>
      <c r="B5" s="353" t="s">
        <v>1</v>
      </c>
      <c r="C5" s="355" t="s">
        <v>2</v>
      </c>
      <c r="D5" s="424">
        <v>45732</v>
      </c>
      <c r="E5" s="425"/>
      <c r="F5" s="426">
        <v>45733</v>
      </c>
      <c r="G5" s="427"/>
      <c r="H5" s="344">
        <v>45734</v>
      </c>
      <c r="I5" s="345"/>
      <c r="J5" s="344">
        <v>45735</v>
      </c>
      <c r="K5" s="345"/>
      <c r="L5" s="344">
        <v>45736</v>
      </c>
      <c r="M5" s="345"/>
      <c r="N5" s="344">
        <v>45737</v>
      </c>
      <c r="O5" s="345"/>
      <c r="P5" s="344">
        <v>45738</v>
      </c>
      <c r="Q5" s="345"/>
      <c r="R5" s="424">
        <v>45739</v>
      </c>
      <c r="S5" s="425"/>
      <c r="T5" s="344">
        <v>45740</v>
      </c>
      <c r="U5" s="345"/>
      <c r="V5" s="344">
        <v>45741</v>
      </c>
      <c r="W5" s="345"/>
      <c r="X5" s="344">
        <v>45742</v>
      </c>
      <c r="Y5" s="345"/>
      <c r="Z5" s="344">
        <v>45743</v>
      </c>
      <c r="AA5" s="345"/>
      <c r="AB5" s="344">
        <v>45744</v>
      </c>
      <c r="AC5" s="345"/>
      <c r="AD5" s="344">
        <v>45745</v>
      </c>
      <c r="AE5" s="345"/>
      <c r="AF5" s="424">
        <v>45746</v>
      </c>
      <c r="AG5" s="425"/>
      <c r="AH5" s="344">
        <v>45747</v>
      </c>
      <c r="AI5" s="345"/>
      <c r="AJ5" s="346" t="s">
        <v>3</v>
      </c>
      <c r="AK5" s="348" t="s">
        <v>4</v>
      </c>
      <c r="AL5" s="340" t="s">
        <v>5</v>
      </c>
      <c r="AM5" s="341"/>
    </row>
    <row r="6" spans="1:41" ht="15.75" thickBot="1" x14ac:dyDescent="0.3">
      <c r="A6" s="354"/>
      <c r="B6" s="354"/>
      <c r="C6" s="356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347"/>
      <c r="AK6" s="349"/>
      <c r="AL6" s="342"/>
      <c r="AM6" s="343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421"/>
      <c r="S7" s="422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338" t="s">
        <v>86</v>
      </c>
      <c r="AM7" s="339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86" t="s">
        <v>11</v>
      </c>
      <c r="E8" s="417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338" t="s">
        <v>89</v>
      </c>
      <c r="AM8" s="339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86"/>
      <c r="E9" s="417"/>
      <c r="F9" s="418" t="s">
        <v>10</v>
      </c>
      <c r="G9" s="385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316" t="s">
        <v>40</v>
      </c>
      <c r="Q9" s="414"/>
      <c r="R9" s="316"/>
      <c r="S9" s="414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322" t="s">
        <v>85</v>
      </c>
      <c r="AM9" s="323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418"/>
      <c r="G10" s="385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338" t="s">
        <v>88</v>
      </c>
      <c r="AM10" s="339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86" t="s">
        <v>11</v>
      </c>
      <c r="E11" s="417"/>
      <c r="F11" s="418"/>
      <c r="G11" s="385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316"/>
      <c r="S11" s="414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322" t="s">
        <v>81</v>
      </c>
      <c r="AM11" s="323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86"/>
      <c r="E12" s="417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338" t="s">
        <v>87</v>
      </c>
      <c r="AM12" s="339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86"/>
      <c r="E13" s="417"/>
      <c r="F13" s="418" t="s">
        <v>10</v>
      </c>
      <c r="G13" s="385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423" t="s">
        <v>11</v>
      </c>
      <c r="S13" s="387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322"/>
      <c r="AM13" s="323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86"/>
      <c r="E14" s="417"/>
      <c r="F14" s="418"/>
      <c r="G14" s="385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423"/>
      <c r="S14" s="387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322" t="s">
        <v>81</v>
      </c>
      <c r="AM14" s="323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86"/>
      <c r="E15" s="417"/>
      <c r="F15" s="418"/>
      <c r="G15" s="385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423"/>
      <c r="S15" s="387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322"/>
      <c r="AM15" s="323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86"/>
      <c r="E16" s="417"/>
      <c r="F16" s="418"/>
      <c r="G16" s="385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338" t="s">
        <v>84</v>
      </c>
      <c r="AM16" s="339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419"/>
      <c r="G17" s="420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322" t="s">
        <v>83</v>
      </c>
      <c r="AM17" s="323"/>
      <c r="AN17">
        <v>2500</v>
      </c>
    </row>
    <row r="18" spans="1:40" ht="15.75" thickBot="1" x14ac:dyDescent="0.3">
      <c r="A18" s="361" t="s">
        <v>29</v>
      </c>
      <c r="B18" s="362"/>
      <c r="C18" s="72" t="s">
        <v>30</v>
      </c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8"/>
    </row>
    <row r="19" spans="1:40" x14ac:dyDescent="0.25">
      <c r="W19" t="s">
        <v>82</v>
      </c>
    </row>
    <row r="20" spans="1:40" x14ac:dyDescent="0.25">
      <c r="C20" s="67"/>
      <c r="D20" s="67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  <mergeCell ref="AD5:AE5"/>
    <mergeCell ref="AH5:AI5"/>
    <mergeCell ref="AJ5:AJ6"/>
    <mergeCell ref="AK5:AK6"/>
    <mergeCell ref="AL5:AM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1:E16"/>
    <mergeCell ref="D8:E9"/>
    <mergeCell ref="F13:G17"/>
    <mergeCell ref="F9:G11"/>
    <mergeCell ref="R7:S7"/>
    <mergeCell ref="R9:S9"/>
    <mergeCell ref="R11:S11"/>
    <mergeCell ref="R13:S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0" t="s">
        <v>93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2"/>
      <c r="AH4" s="4"/>
      <c r="AI4" s="4"/>
    </row>
    <row r="5" spans="1:39" ht="16.5" thickBot="1" x14ac:dyDescent="0.3">
      <c r="A5" s="353" t="s">
        <v>0</v>
      </c>
      <c r="B5" s="353" t="s">
        <v>1</v>
      </c>
      <c r="C5" s="355" t="s">
        <v>2</v>
      </c>
      <c r="D5" s="344">
        <v>45748</v>
      </c>
      <c r="E5" s="345"/>
      <c r="F5" s="344">
        <v>45749</v>
      </c>
      <c r="G5" s="345"/>
      <c r="H5" s="344">
        <v>45750</v>
      </c>
      <c r="I5" s="345"/>
      <c r="J5" s="344">
        <v>45751</v>
      </c>
      <c r="K5" s="345"/>
      <c r="L5" s="344">
        <v>45752</v>
      </c>
      <c r="M5" s="345"/>
      <c r="N5" s="424">
        <v>45753</v>
      </c>
      <c r="O5" s="425"/>
      <c r="P5" s="344">
        <v>45754</v>
      </c>
      <c r="Q5" s="345"/>
      <c r="R5" s="344">
        <v>45755</v>
      </c>
      <c r="S5" s="345"/>
      <c r="T5" s="344">
        <v>45756</v>
      </c>
      <c r="U5" s="345"/>
      <c r="V5" s="344">
        <v>45757</v>
      </c>
      <c r="W5" s="345"/>
      <c r="X5" s="344">
        <v>45758</v>
      </c>
      <c r="Y5" s="345"/>
      <c r="Z5" s="344">
        <v>45759</v>
      </c>
      <c r="AA5" s="345"/>
      <c r="AB5" s="424">
        <v>45760</v>
      </c>
      <c r="AC5" s="425"/>
      <c r="AD5" s="344">
        <v>45761</v>
      </c>
      <c r="AE5" s="345"/>
      <c r="AF5" s="344">
        <v>45762</v>
      </c>
      <c r="AG5" s="345"/>
      <c r="AH5" s="346" t="s">
        <v>3</v>
      </c>
      <c r="AI5" s="348" t="s">
        <v>4</v>
      </c>
      <c r="AJ5" s="340" t="s">
        <v>5</v>
      </c>
      <c r="AK5" s="341"/>
    </row>
    <row r="6" spans="1:39" ht="15.75" thickBot="1" x14ac:dyDescent="0.3">
      <c r="A6" s="354"/>
      <c r="B6" s="354"/>
      <c r="C6" s="356"/>
      <c r="D6" s="92" t="s">
        <v>6</v>
      </c>
      <c r="E6" s="93" t="s">
        <v>7</v>
      </c>
      <c r="F6" s="92" t="s">
        <v>6</v>
      </c>
      <c r="G6" s="94" t="s">
        <v>7</v>
      </c>
      <c r="H6" s="92" t="s">
        <v>6</v>
      </c>
      <c r="I6" s="94" t="s">
        <v>7</v>
      </c>
      <c r="J6" s="92" t="s">
        <v>6</v>
      </c>
      <c r="K6" s="94" t="s">
        <v>7</v>
      </c>
      <c r="L6" s="92" t="s">
        <v>6</v>
      </c>
      <c r="M6" s="95" t="s">
        <v>7</v>
      </c>
      <c r="N6" s="96" t="s">
        <v>6</v>
      </c>
      <c r="O6" s="97" t="s">
        <v>7</v>
      </c>
      <c r="P6" s="92" t="s">
        <v>6</v>
      </c>
      <c r="Q6" s="94" t="s">
        <v>7</v>
      </c>
      <c r="R6" s="98" t="s">
        <v>6</v>
      </c>
      <c r="S6" s="94" t="s">
        <v>7</v>
      </c>
      <c r="T6" s="98" t="s">
        <v>6</v>
      </c>
      <c r="U6" s="94" t="s">
        <v>7</v>
      </c>
      <c r="V6" s="98" t="s">
        <v>6</v>
      </c>
      <c r="W6" s="94" t="s">
        <v>7</v>
      </c>
      <c r="X6" s="98" t="s">
        <v>6</v>
      </c>
      <c r="Y6" s="94" t="s">
        <v>7</v>
      </c>
      <c r="Z6" s="98" t="s">
        <v>6</v>
      </c>
      <c r="AA6" s="94" t="s">
        <v>7</v>
      </c>
      <c r="AB6" s="11" t="s">
        <v>6</v>
      </c>
      <c r="AC6" s="7" t="s">
        <v>7</v>
      </c>
      <c r="AD6" s="98" t="s">
        <v>6</v>
      </c>
      <c r="AE6" s="94" t="s">
        <v>7</v>
      </c>
      <c r="AF6" s="99" t="s">
        <v>6</v>
      </c>
      <c r="AG6" s="93" t="s">
        <v>7</v>
      </c>
      <c r="AH6" s="347"/>
      <c r="AI6" s="446"/>
      <c r="AJ6" s="342"/>
      <c r="AK6" s="343"/>
    </row>
    <row r="7" spans="1:39" ht="15" customHeight="1" x14ac:dyDescent="0.25">
      <c r="A7" s="52" t="s">
        <v>8</v>
      </c>
      <c r="B7" s="53">
        <v>7</v>
      </c>
      <c r="C7" s="75" t="s">
        <v>9</v>
      </c>
      <c r="D7" s="65">
        <v>0.33399305555555553</v>
      </c>
      <c r="E7" s="62">
        <v>0.85951388888888891</v>
      </c>
      <c r="F7" s="63">
        <v>0.32035879629629632</v>
      </c>
      <c r="G7" s="64">
        <v>0.93725694444444441</v>
      </c>
      <c r="H7" s="65">
        <v>0.33374999999999999</v>
      </c>
      <c r="I7" s="62">
        <v>0.86388888888888893</v>
      </c>
      <c r="J7" s="63">
        <v>0.29653935185185187</v>
      </c>
      <c r="K7" s="64">
        <v>0.85394675925925922</v>
      </c>
      <c r="L7" s="65">
        <v>0.33928240740740739</v>
      </c>
      <c r="M7" s="62">
        <v>0.87033564814814812</v>
      </c>
      <c r="N7" s="428"/>
      <c r="O7" s="429"/>
      <c r="P7" s="65">
        <v>0.26241898148148146</v>
      </c>
      <c r="Q7" s="62">
        <v>0.75</v>
      </c>
      <c r="R7" s="63">
        <v>0.33333333333333331</v>
      </c>
      <c r="S7" s="64">
        <v>0.75</v>
      </c>
      <c r="T7" s="65">
        <v>1.1655092592592592E-2</v>
      </c>
      <c r="U7" s="64">
        <v>0.93960648148148151</v>
      </c>
      <c r="V7" s="65">
        <v>0.33584490740740741</v>
      </c>
      <c r="W7" s="64">
        <v>0.85017361111111112</v>
      </c>
      <c r="X7" s="63">
        <v>0.34214120370370371</v>
      </c>
      <c r="Y7" s="64">
        <v>0.75</v>
      </c>
      <c r="Z7" s="65"/>
      <c r="AA7" s="62">
        <v>0.91305555555555551</v>
      </c>
      <c r="AB7" s="432"/>
      <c r="AC7" s="422"/>
      <c r="AD7" s="65">
        <v>0.31223379629629627</v>
      </c>
      <c r="AE7" s="64"/>
      <c r="AF7" s="65"/>
      <c r="AG7" s="62"/>
      <c r="AH7" s="85"/>
      <c r="AI7" s="19"/>
      <c r="AJ7" s="438"/>
      <c r="AK7" s="339"/>
      <c r="AM7" s="20"/>
    </row>
    <row r="8" spans="1:39" ht="15" customHeight="1" x14ac:dyDescent="0.25">
      <c r="A8" s="21" t="s">
        <v>12</v>
      </c>
      <c r="B8" s="22">
        <v>11</v>
      </c>
      <c r="C8" s="73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0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0">
        <v>0.72028935185185183</v>
      </c>
      <c r="AD8" s="45">
        <v>0.29556712962962961</v>
      </c>
      <c r="AE8" s="47"/>
      <c r="AF8" s="45"/>
      <c r="AG8" s="25"/>
      <c r="AH8" s="86"/>
      <c r="AI8" s="28"/>
      <c r="AJ8" s="438" t="s">
        <v>98</v>
      </c>
      <c r="AK8" s="339"/>
      <c r="AM8" s="27"/>
    </row>
    <row r="9" spans="1:39" ht="15" customHeight="1" x14ac:dyDescent="0.25">
      <c r="A9" s="21" t="s">
        <v>14</v>
      </c>
      <c r="B9" s="22">
        <v>22</v>
      </c>
      <c r="C9" s="73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433" t="s">
        <v>11</v>
      </c>
      <c r="O9" s="434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86" t="s">
        <v>11</v>
      </c>
      <c r="AC9" s="387"/>
      <c r="AD9" s="45">
        <v>0.37887731481481479</v>
      </c>
      <c r="AE9" s="47"/>
      <c r="AF9" s="45"/>
      <c r="AG9" s="25"/>
      <c r="AH9" s="86">
        <v>2</v>
      </c>
      <c r="AI9" s="28"/>
      <c r="AJ9" s="437"/>
      <c r="AK9" s="323"/>
      <c r="AM9" s="27"/>
    </row>
    <row r="10" spans="1:39" s="32" customFormat="1" ht="15" customHeight="1" x14ac:dyDescent="0.25">
      <c r="A10" s="21" t="s">
        <v>8</v>
      </c>
      <c r="B10" s="29">
        <v>50</v>
      </c>
      <c r="C10" s="74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400"/>
      <c r="O10" s="401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86"/>
      <c r="AC10" s="387"/>
      <c r="AD10" s="45">
        <v>0.27717592592592594</v>
      </c>
      <c r="AE10" s="47"/>
      <c r="AF10" s="45"/>
      <c r="AG10" s="25"/>
      <c r="AH10" s="86"/>
      <c r="AI10" s="28"/>
      <c r="AJ10" s="438" t="s">
        <v>97</v>
      </c>
      <c r="AK10" s="339"/>
    </row>
    <row r="11" spans="1:39" ht="15" customHeight="1" x14ac:dyDescent="0.25">
      <c r="A11" s="21" t="s">
        <v>17</v>
      </c>
      <c r="B11" s="22">
        <v>47</v>
      </c>
      <c r="C11" s="73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400"/>
      <c r="O11" s="401"/>
      <c r="P11" s="430" t="s">
        <v>39</v>
      </c>
      <c r="Q11" s="431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321" t="s">
        <v>39</v>
      </c>
      <c r="AA11" s="319"/>
      <c r="AB11" s="386"/>
      <c r="AC11" s="387"/>
      <c r="AD11" s="45">
        <v>0.39177083333333335</v>
      </c>
      <c r="AE11" s="47"/>
      <c r="AF11" s="45"/>
      <c r="AG11" s="25"/>
      <c r="AH11" s="86"/>
      <c r="AI11" s="28"/>
      <c r="AJ11" s="437" t="s">
        <v>95</v>
      </c>
      <c r="AK11" s="323"/>
    </row>
    <row r="12" spans="1:39" ht="15.75" customHeight="1" x14ac:dyDescent="0.25">
      <c r="A12" s="21" t="s">
        <v>8</v>
      </c>
      <c r="B12" s="22">
        <v>170</v>
      </c>
      <c r="C12" s="73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400"/>
      <c r="O12" s="401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0"/>
      <c r="AD12" s="45">
        <v>0.33333333333333331</v>
      </c>
      <c r="AE12" s="47"/>
      <c r="AF12" s="45"/>
      <c r="AG12" s="25"/>
      <c r="AH12" s="86"/>
      <c r="AI12" s="28"/>
      <c r="AJ12" s="438" t="s">
        <v>96</v>
      </c>
      <c r="AK12" s="339"/>
    </row>
    <row r="13" spans="1:39" ht="15" customHeight="1" x14ac:dyDescent="0.25">
      <c r="A13" s="21" t="s">
        <v>14</v>
      </c>
      <c r="B13" s="22">
        <v>125</v>
      </c>
      <c r="C13" s="73" t="s">
        <v>20</v>
      </c>
      <c r="D13" s="45">
        <v>0.38052083333333331</v>
      </c>
      <c r="E13" s="89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400"/>
      <c r="O13" s="401"/>
      <c r="P13" s="88"/>
      <c r="Q13" s="25">
        <v>0.83621527777777782</v>
      </c>
      <c r="R13" s="24">
        <v>0.36443287037037037</v>
      </c>
      <c r="S13" s="47">
        <v>0.80116898148148152</v>
      </c>
      <c r="T13" s="88"/>
      <c r="U13" s="47">
        <v>0.73965277777777783</v>
      </c>
      <c r="V13" s="50">
        <v>0.40195601851851853</v>
      </c>
      <c r="W13" s="90"/>
      <c r="X13" s="91"/>
      <c r="Y13" s="47">
        <v>0.73246527777777781</v>
      </c>
      <c r="Z13" s="45">
        <v>0.38123842592592594</v>
      </c>
      <c r="AA13" s="25">
        <v>0.56495370370370368</v>
      </c>
      <c r="AB13" s="386" t="s">
        <v>11</v>
      </c>
      <c r="AC13" s="387"/>
      <c r="AD13" s="45">
        <v>0.35755787037037035</v>
      </c>
      <c r="AE13" s="47"/>
      <c r="AF13" s="45"/>
      <c r="AG13" s="25"/>
      <c r="AH13" s="86"/>
      <c r="AI13" s="28"/>
      <c r="AJ13" s="437"/>
      <c r="AK13" s="323"/>
    </row>
    <row r="14" spans="1:39" ht="15" customHeight="1" x14ac:dyDescent="0.25">
      <c r="A14" s="21" t="s">
        <v>17</v>
      </c>
      <c r="B14" s="22">
        <v>142</v>
      </c>
      <c r="C14" s="73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400"/>
      <c r="O14" s="401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86"/>
      <c r="AC14" s="387"/>
      <c r="AD14" s="45">
        <v>0.36048611111111112</v>
      </c>
      <c r="AE14" s="47"/>
      <c r="AF14" s="45"/>
      <c r="AG14" s="25"/>
      <c r="AH14" s="86"/>
      <c r="AI14" s="28"/>
      <c r="AJ14" s="437" t="s">
        <v>95</v>
      </c>
      <c r="AK14" s="323"/>
    </row>
    <row r="15" spans="1:39" ht="15.75" customHeight="1" x14ac:dyDescent="0.25">
      <c r="A15" s="21" t="s">
        <v>24</v>
      </c>
      <c r="B15" s="22">
        <v>159</v>
      </c>
      <c r="C15" s="73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400"/>
      <c r="O15" s="401"/>
      <c r="P15" s="359" t="s">
        <v>40</v>
      </c>
      <c r="Q15" s="388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86"/>
      <c r="AC15" s="387"/>
      <c r="AD15" s="45">
        <v>0.38232638888888887</v>
      </c>
      <c r="AE15" s="47"/>
      <c r="AF15" s="45"/>
      <c r="AG15" s="25"/>
      <c r="AH15" s="86"/>
      <c r="AI15" s="28">
        <v>1</v>
      </c>
      <c r="AJ15" s="437"/>
      <c r="AK15" s="323"/>
    </row>
    <row r="16" spans="1:39" ht="15.75" customHeight="1" x14ac:dyDescent="0.25">
      <c r="A16" s="21" t="s">
        <v>26</v>
      </c>
      <c r="B16" s="22">
        <v>52</v>
      </c>
      <c r="C16" s="73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435"/>
      <c r="O16" s="436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0">
        <v>0.65292824074074074</v>
      </c>
      <c r="AD16" s="45">
        <v>0.2550115740740741</v>
      </c>
      <c r="AE16" s="47"/>
      <c r="AF16" s="45"/>
      <c r="AG16" s="25"/>
      <c r="AH16" s="86">
        <v>2</v>
      </c>
      <c r="AI16" s="28"/>
      <c r="AJ16" s="438" t="s">
        <v>101</v>
      </c>
      <c r="AK16" s="339"/>
    </row>
    <row r="17" spans="1:37" ht="15.75" customHeight="1" x14ac:dyDescent="0.25">
      <c r="A17" s="52" t="s">
        <v>26</v>
      </c>
      <c r="B17" s="53">
        <v>177</v>
      </c>
      <c r="C17" s="75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0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0"/>
      <c r="AD17" s="50"/>
      <c r="AE17" s="80"/>
      <c r="AF17" s="45"/>
      <c r="AG17" s="25"/>
      <c r="AH17" s="86"/>
      <c r="AI17" s="28"/>
      <c r="AJ17" s="437" t="s">
        <v>99</v>
      </c>
      <c r="AK17" s="323"/>
    </row>
    <row r="18" spans="1:37" ht="15.75" customHeight="1" x14ac:dyDescent="0.25">
      <c r="A18" s="52" t="s">
        <v>26</v>
      </c>
      <c r="B18" s="53">
        <v>189</v>
      </c>
      <c r="C18" s="75" t="s">
        <v>91</v>
      </c>
      <c r="D18" s="84">
        <v>0.27182870370370371</v>
      </c>
      <c r="E18" s="82">
        <v>0.73146990740740736</v>
      </c>
      <c r="F18" s="81">
        <v>0.28281250000000002</v>
      </c>
      <c r="G18" s="83">
        <v>0.70856481481481481</v>
      </c>
      <c r="H18" s="84">
        <v>0.28835648148148146</v>
      </c>
      <c r="I18" s="82">
        <v>0.72636574074074078</v>
      </c>
      <c r="J18" s="81">
        <v>0.28769675925925925</v>
      </c>
      <c r="K18" s="83">
        <v>0.81253472222222223</v>
      </c>
      <c r="L18" s="84">
        <v>0.28105324074074073</v>
      </c>
      <c r="M18" s="82">
        <v>0.61087962962962961</v>
      </c>
      <c r="N18" s="442"/>
      <c r="O18" s="443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413"/>
      <c r="AC18" s="414"/>
      <c r="AD18" s="45">
        <v>0.29628472222222224</v>
      </c>
      <c r="AE18" s="47"/>
      <c r="AF18" s="45"/>
      <c r="AG18" s="25"/>
      <c r="AH18" s="86"/>
      <c r="AI18" s="28"/>
      <c r="AJ18" s="437" t="s">
        <v>100</v>
      </c>
      <c r="AK18" s="323"/>
    </row>
    <row r="19" spans="1:37" ht="15.75" customHeight="1" thickBot="1" x14ac:dyDescent="0.3">
      <c r="A19" s="76" t="s">
        <v>90</v>
      </c>
      <c r="B19" s="77">
        <v>193</v>
      </c>
      <c r="C19" s="78" t="s">
        <v>92</v>
      </c>
      <c r="D19" s="439" t="s">
        <v>44</v>
      </c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1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444"/>
      <c r="AC19" s="445"/>
      <c r="AD19" s="38">
        <v>0.33333333333333331</v>
      </c>
      <c r="AE19" s="39"/>
      <c r="AF19" s="45"/>
      <c r="AG19" s="25"/>
      <c r="AH19" s="87"/>
      <c r="AI19" s="79">
        <v>7</v>
      </c>
      <c r="AJ19" s="437" t="s">
        <v>94</v>
      </c>
      <c r="AK19" s="323"/>
    </row>
    <row r="20" spans="1:37" ht="15.75" thickBot="1" x14ac:dyDescent="0.3">
      <c r="A20" s="361" t="s">
        <v>29</v>
      </c>
      <c r="B20" s="362"/>
      <c r="C20" s="72" t="s">
        <v>30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</row>
    <row r="22" spans="1:37" x14ac:dyDescent="0.25">
      <c r="C22" s="67"/>
      <c r="D22" s="67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0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H6"/>
    <mergeCell ref="X5:Y5"/>
    <mergeCell ref="Z5:AA5"/>
    <mergeCell ref="AI5:AI6"/>
    <mergeCell ref="AJ5:AK6"/>
    <mergeCell ref="AJ7:AK7"/>
    <mergeCell ref="AJ8:AK8"/>
    <mergeCell ref="AJ9:AK9"/>
    <mergeCell ref="AJ10:AK10"/>
    <mergeCell ref="AJ12:AK12"/>
    <mergeCell ref="AJ13:AK13"/>
    <mergeCell ref="AJ14:AK14"/>
    <mergeCell ref="AJ15:AK15"/>
    <mergeCell ref="AJ11:AK11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N7:O7"/>
    <mergeCell ref="P11:Q11"/>
    <mergeCell ref="P15:Q15"/>
    <mergeCell ref="AB9:AC11"/>
    <mergeCell ref="AB13:AC15"/>
    <mergeCell ref="AB7:AC7"/>
    <mergeCell ref="Z11:AA11"/>
    <mergeCell ref="N9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350" t="s">
        <v>102</v>
      </c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2"/>
      <c r="AH4" s="4"/>
      <c r="AI4" s="4"/>
    </row>
    <row r="5" spans="1:49" ht="16.5" customHeight="1" thickBot="1" x14ac:dyDescent="0.3">
      <c r="A5" s="353" t="s">
        <v>0</v>
      </c>
      <c r="B5" s="353" t="s">
        <v>1</v>
      </c>
      <c r="C5" s="355" t="s">
        <v>2</v>
      </c>
      <c r="D5" s="344">
        <v>45763</v>
      </c>
      <c r="E5" s="345"/>
      <c r="F5" s="344">
        <v>45764</v>
      </c>
      <c r="G5" s="345"/>
      <c r="H5" s="344">
        <v>45765</v>
      </c>
      <c r="I5" s="345"/>
      <c r="J5" s="344">
        <v>45766</v>
      </c>
      <c r="K5" s="345"/>
      <c r="L5" s="424">
        <v>45767</v>
      </c>
      <c r="M5" s="425"/>
      <c r="N5" s="344">
        <v>45768</v>
      </c>
      <c r="O5" s="345"/>
      <c r="P5" s="344">
        <v>45769</v>
      </c>
      <c r="Q5" s="345"/>
      <c r="R5" s="344">
        <v>45770</v>
      </c>
      <c r="S5" s="345"/>
      <c r="T5" s="344">
        <v>45771</v>
      </c>
      <c r="U5" s="345"/>
      <c r="V5" s="344">
        <v>45772</v>
      </c>
      <c r="W5" s="345"/>
      <c r="X5" s="344">
        <v>45773</v>
      </c>
      <c r="Y5" s="345"/>
      <c r="Z5" s="424">
        <v>45774</v>
      </c>
      <c r="AA5" s="425"/>
      <c r="AB5" s="344">
        <v>45775</v>
      </c>
      <c r="AC5" s="345"/>
      <c r="AD5" s="344">
        <v>45776</v>
      </c>
      <c r="AE5" s="345"/>
      <c r="AF5" s="344">
        <v>45777</v>
      </c>
      <c r="AG5" s="345"/>
      <c r="AH5" s="453" t="s">
        <v>3</v>
      </c>
      <c r="AI5" s="455" t="s">
        <v>4</v>
      </c>
      <c r="AK5" s="449" t="s">
        <v>109</v>
      </c>
      <c r="AL5" s="449" t="s">
        <v>126</v>
      </c>
      <c r="AM5" s="449" t="s">
        <v>119</v>
      </c>
      <c r="AN5" s="449" t="s">
        <v>120</v>
      </c>
      <c r="AO5" s="449" t="s">
        <v>121</v>
      </c>
      <c r="AP5" s="449" t="s">
        <v>122</v>
      </c>
      <c r="AQ5" s="449" t="s">
        <v>123</v>
      </c>
      <c r="AR5" s="449" t="s">
        <v>4</v>
      </c>
      <c r="AS5" s="449" t="s">
        <v>124</v>
      </c>
      <c r="AT5" s="449" t="s">
        <v>117</v>
      </c>
      <c r="AU5" s="447" t="s">
        <v>118</v>
      </c>
      <c r="AV5" s="449" t="s">
        <v>125</v>
      </c>
      <c r="AW5" s="451" t="s">
        <v>126</v>
      </c>
    </row>
    <row r="6" spans="1:49" ht="27" customHeight="1" thickBot="1" x14ac:dyDescent="0.3">
      <c r="A6" s="354"/>
      <c r="B6" s="354"/>
      <c r="C6" s="356"/>
      <c r="D6" s="92" t="s">
        <v>6</v>
      </c>
      <c r="E6" s="93" t="s">
        <v>7</v>
      </c>
      <c r="F6" s="92" t="s">
        <v>6</v>
      </c>
      <c r="G6" s="94" t="s">
        <v>7</v>
      </c>
      <c r="H6" s="92" t="s">
        <v>6</v>
      </c>
      <c r="I6" s="94" t="s">
        <v>7</v>
      </c>
      <c r="J6" s="92" t="s">
        <v>6</v>
      </c>
      <c r="K6" s="94" t="s">
        <v>7</v>
      </c>
      <c r="L6" s="92" t="s">
        <v>6</v>
      </c>
      <c r="M6" s="95" t="s">
        <v>7</v>
      </c>
      <c r="N6" s="96" t="s">
        <v>6</v>
      </c>
      <c r="O6" s="97" t="s">
        <v>7</v>
      </c>
      <c r="P6" s="92" t="s">
        <v>6</v>
      </c>
      <c r="Q6" s="94" t="s">
        <v>7</v>
      </c>
      <c r="R6" s="98" t="s">
        <v>6</v>
      </c>
      <c r="S6" s="94" t="s">
        <v>7</v>
      </c>
      <c r="T6" s="98" t="s">
        <v>6</v>
      </c>
      <c r="U6" s="94" t="s">
        <v>7</v>
      </c>
      <c r="V6" s="98" t="s">
        <v>6</v>
      </c>
      <c r="W6" s="94" t="s">
        <v>7</v>
      </c>
      <c r="X6" s="98" t="s">
        <v>6</v>
      </c>
      <c r="Y6" s="94" t="s">
        <v>7</v>
      </c>
      <c r="Z6" s="98" t="s">
        <v>6</v>
      </c>
      <c r="AA6" s="94" t="s">
        <v>7</v>
      </c>
      <c r="AB6" s="98" t="s">
        <v>6</v>
      </c>
      <c r="AC6" s="94" t="s">
        <v>7</v>
      </c>
      <c r="AD6" s="98" t="s">
        <v>6</v>
      </c>
      <c r="AE6" s="94" t="s">
        <v>7</v>
      </c>
      <c r="AF6" s="99" t="s">
        <v>6</v>
      </c>
      <c r="AG6" s="93" t="s">
        <v>7</v>
      </c>
      <c r="AH6" s="454"/>
      <c r="AI6" s="456"/>
      <c r="AK6" s="450"/>
      <c r="AL6" s="450"/>
      <c r="AM6" s="450"/>
      <c r="AN6" s="450"/>
      <c r="AO6" s="450"/>
      <c r="AP6" s="450"/>
      <c r="AQ6" s="450"/>
      <c r="AR6" s="450"/>
      <c r="AS6" s="450"/>
      <c r="AT6" s="450"/>
      <c r="AU6" s="448"/>
      <c r="AV6" s="450"/>
      <c r="AW6" s="452"/>
    </row>
    <row r="7" spans="1:49" ht="15" customHeight="1" x14ac:dyDescent="0.25">
      <c r="A7" s="21" t="s">
        <v>12</v>
      </c>
      <c r="B7" s="22">
        <v>11</v>
      </c>
      <c r="C7" s="73" t="s">
        <v>13</v>
      </c>
      <c r="D7" s="65">
        <v>0.29541666666666666</v>
      </c>
      <c r="E7" s="62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2">
        <v>3000</v>
      </c>
      <c r="AL7" s="119" t="s">
        <v>111</v>
      </c>
      <c r="AM7" s="110">
        <v>11000</v>
      </c>
      <c r="AN7" s="156">
        <f>AM7/15</f>
        <v>733.33333333333337</v>
      </c>
      <c r="AO7" s="141">
        <f>+AK7+AM7</f>
        <v>14000</v>
      </c>
      <c r="AP7" s="142">
        <v>105.22</v>
      </c>
      <c r="AQ7" s="143">
        <v>684.87</v>
      </c>
      <c r="AR7" s="144">
        <f>AN7*AI7</f>
        <v>0</v>
      </c>
      <c r="AS7" s="141">
        <f>AP7+AQ7+AR7</f>
        <v>790.09</v>
      </c>
      <c r="AT7" s="145">
        <f>AO7-AS7</f>
        <v>13209.91</v>
      </c>
      <c r="AU7" s="146"/>
      <c r="AV7" s="147">
        <f t="shared" ref="AV7:AV12" si="0">+AT7-AU7</f>
        <v>13209.91</v>
      </c>
      <c r="AW7" s="165"/>
    </row>
    <row r="8" spans="1:49" ht="15" customHeight="1" x14ac:dyDescent="0.25">
      <c r="A8" s="52" t="s">
        <v>8</v>
      </c>
      <c r="B8" s="53">
        <v>7</v>
      </c>
      <c r="C8" s="75" t="s">
        <v>9</v>
      </c>
      <c r="D8" s="65">
        <v>0.33146990740740739</v>
      </c>
      <c r="E8" s="62">
        <v>0.75</v>
      </c>
      <c r="F8" s="63">
        <v>0.34459490740740739</v>
      </c>
      <c r="G8" s="64">
        <v>0.88730324074074074</v>
      </c>
      <c r="H8" s="65">
        <v>0.33817129629629628</v>
      </c>
      <c r="I8" s="62">
        <v>0.75</v>
      </c>
      <c r="J8" s="63">
        <v>0.23435185185185184</v>
      </c>
      <c r="K8" s="64"/>
      <c r="L8" s="428"/>
      <c r="M8" s="429"/>
      <c r="N8" s="63">
        <v>0.33333333333333331</v>
      </c>
      <c r="O8" s="64">
        <v>0.75</v>
      </c>
      <c r="P8" s="65">
        <v>0.33373842592592595</v>
      </c>
      <c r="Q8" s="62">
        <v>0.84611111111111115</v>
      </c>
      <c r="R8" s="63">
        <v>0.32385416666666667</v>
      </c>
      <c r="S8" s="64"/>
      <c r="T8" s="63">
        <v>0.33333333333333331</v>
      </c>
      <c r="U8" s="64">
        <v>0.80106481481481484</v>
      </c>
      <c r="V8" s="65">
        <v>0.26681712962962961</v>
      </c>
      <c r="W8" s="64">
        <v>0.75</v>
      </c>
      <c r="X8" s="65">
        <v>0.28179398148148149</v>
      </c>
      <c r="Y8" s="64">
        <v>0.82443287037037039</v>
      </c>
      <c r="Z8" s="428"/>
      <c r="AA8" s="429"/>
      <c r="AB8" s="63">
        <v>0.32229166666666664</v>
      </c>
      <c r="AC8" s="64"/>
      <c r="AD8" s="63"/>
      <c r="AE8" s="64"/>
      <c r="AF8" s="63"/>
      <c r="AG8" s="64"/>
      <c r="AH8" s="164"/>
      <c r="AI8" s="159"/>
      <c r="AK8" s="121">
        <f>2000+2500</f>
        <v>4500</v>
      </c>
      <c r="AL8" s="137" t="s">
        <v>110</v>
      </c>
      <c r="AM8" s="110">
        <v>11072.1</v>
      </c>
      <c r="AN8" s="157">
        <f>AM8/15</f>
        <v>738.14</v>
      </c>
      <c r="AO8" s="122">
        <f>+AK8+AM8</f>
        <v>15572.1</v>
      </c>
      <c r="AP8" s="123">
        <v>105.22</v>
      </c>
      <c r="AQ8" s="124">
        <v>0</v>
      </c>
      <c r="AR8" s="136">
        <f t="shared" ref="AR8:AR19" si="1">AN8*AI8</f>
        <v>0</v>
      </c>
      <c r="AS8" s="122">
        <f>AP8+AQ8+AR8</f>
        <v>105.22</v>
      </c>
      <c r="AT8" s="125">
        <f t="shared" ref="AT8:AT19" si="2">AO8-AS8</f>
        <v>15466.880000000001</v>
      </c>
      <c r="AU8" s="126"/>
      <c r="AV8" s="127">
        <f t="shared" si="0"/>
        <v>15466.880000000001</v>
      </c>
      <c r="AW8" s="166"/>
    </row>
    <row r="9" spans="1:49" ht="15" customHeight="1" x14ac:dyDescent="0.25">
      <c r="A9" s="21" t="s">
        <v>14</v>
      </c>
      <c r="B9" s="22">
        <v>22</v>
      </c>
      <c r="C9" s="73" t="s">
        <v>15</v>
      </c>
      <c r="D9" s="65">
        <v>0.37743055555555555</v>
      </c>
      <c r="E9" s="62"/>
      <c r="F9" s="63">
        <v>0.46410879629629631</v>
      </c>
      <c r="G9" s="64"/>
      <c r="H9" s="65">
        <v>0.37311342592592595</v>
      </c>
      <c r="I9" s="62">
        <v>0.74942129629629628</v>
      </c>
      <c r="J9" s="459"/>
      <c r="K9" s="460"/>
      <c r="L9" s="442"/>
      <c r="M9" s="443"/>
      <c r="N9" s="63">
        <v>0.37712962962962965</v>
      </c>
      <c r="O9" s="64"/>
      <c r="P9" s="65">
        <v>0.38384259259259257</v>
      </c>
      <c r="Q9" s="62">
        <v>0.75065972222222221</v>
      </c>
      <c r="R9" s="63">
        <v>0.38025462962962964</v>
      </c>
      <c r="S9" s="64">
        <v>0.7490162037037037</v>
      </c>
      <c r="T9" s="359" t="s">
        <v>40</v>
      </c>
      <c r="U9" s="360"/>
      <c r="V9" s="65">
        <v>0.37712962962962965</v>
      </c>
      <c r="W9" s="64">
        <v>0.74734953703703699</v>
      </c>
      <c r="X9" s="65">
        <v>0.39405092592592594</v>
      </c>
      <c r="Y9" s="64">
        <v>0.5413310185185185</v>
      </c>
      <c r="Z9" s="359"/>
      <c r="AA9" s="360"/>
      <c r="AB9" s="63">
        <v>0.37359953703703702</v>
      </c>
      <c r="AC9" s="47"/>
      <c r="AD9" s="24"/>
      <c r="AE9" s="47"/>
      <c r="AF9" s="24"/>
      <c r="AG9" s="47"/>
      <c r="AH9" s="86"/>
      <c r="AI9" s="28">
        <v>1</v>
      </c>
      <c r="AK9" s="139"/>
      <c r="AL9" s="115"/>
      <c r="AM9" s="110">
        <v>9000</v>
      </c>
      <c r="AN9" s="157">
        <f t="shared" ref="AN9:AN19" si="3">AM9/15</f>
        <v>600</v>
      </c>
      <c r="AO9" s="122">
        <f t="shared" ref="AO9:AO19" si="4">+AK9+AM9</f>
        <v>9000</v>
      </c>
      <c r="AP9" s="114">
        <v>93.82</v>
      </c>
      <c r="AQ9" s="115">
        <v>0</v>
      </c>
      <c r="AR9" s="136">
        <f t="shared" si="1"/>
        <v>600</v>
      </c>
      <c r="AS9" s="113">
        <f t="shared" ref="AS9:AS19" si="5">AP9+AQ9+AR9</f>
        <v>693.81999999999994</v>
      </c>
      <c r="AT9" s="116">
        <f t="shared" si="2"/>
        <v>8306.18</v>
      </c>
      <c r="AU9" s="126">
        <v>1350</v>
      </c>
      <c r="AV9" s="118">
        <f t="shared" si="0"/>
        <v>6956.18</v>
      </c>
      <c r="AW9" s="166" t="s">
        <v>128</v>
      </c>
    </row>
    <row r="10" spans="1:49" s="32" customFormat="1" ht="15" customHeight="1" x14ac:dyDescent="0.25">
      <c r="A10" s="21" t="s">
        <v>8</v>
      </c>
      <c r="B10" s="29">
        <v>50</v>
      </c>
      <c r="C10" s="74" t="s">
        <v>16</v>
      </c>
      <c r="D10" s="65">
        <v>0.28546296296296297</v>
      </c>
      <c r="E10" s="62">
        <v>0.80577546296296299</v>
      </c>
      <c r="F10" s="63">
        <v>0.28875000000000001</v>
      </c>
      <c r="G10" s="64"/>
      <c r="H10" s="65">
        <v>0.28046296296296297</v>
      </c>
      <c r="I10" s="62">
        <v>0.75</v>
      </c>
      <c r="J10" s="63">
        <v>0.2953587962962963</v>
      </c>
      <c r="K10" s="47"/>
      <c r="L10" s="461"/>
      <c r="M10" s="462"/>
      <c r="N10" s="63">
        <v>0.28322916666666664</v>
      </c>
      <c r="O10" s="64">
        <v>0.75755787037037037</v>
      </c>
      <c r="P10" s="65">
        <v>0.2603240740740741</v>
      </c>
      <c r="Q10" s="62">
        <v>0.80204861111111114</v>
      </c>
      <c r="R10" s="63">
        <v>0.28210648148148149</v>
      </c>
      <c r="S10" s="64"/>
      <c r="T10" s="63">
        <v>0.2462037037037037</v>
      </c>
      <c r="U10" s="64">
        <v>0.81803240740740746</v>
      </c>
      <c r="V10" s="65">
        <v>0.25104166666666666</v>
      </c>
      <c r="W10" s="64">
        <v>0.75</v>
      </c>
      <c r="X10" s="65">
        <v>0.24693287037037037</v>
      </c>
      <c r="Y10" s="64">
        <v>0.76325231481481481</v>
      </c>
      <c r="Z10" s="63">
        <v>0.25315972222222222</v>
      </c>
      <c r="AA10" s="64"/>
      <c r="AB10" s="63">
        <v>0.25181712962962965</v>
      </c>
      <c r="AC10" s="47"/>
      <c r="AD10" s="24"/>
      <c r="AE10" s="47"/>
      <c r="AF10" s="24"/>
      <c r="AG10" s="47"/>
      <c r="AH10" s="86"/>
      <c r="AI10" s="28"/>
      <c r="AK10" s="112">
        <v>4183.32</v>
      </c>
      <c r="AL10" s="119" t="s">
        <v>112</v>
      </c>
      <c r="AM10" s="110">
        <v>6500</v>
      </c>
      <c r="AN10" s="157">
        <f t="shared" si="3"/>
        <v>433.33333333333331</v>
      </c>
      <c r="AO10" s="122">
        <f t="shared" si="4"/>
        <v>10683.32</v>
      </c>
      <c r="AP10" s="120">
        <v>0</v>
      </c>
      <c r="AQ10" s="115">
        <v>0</v>
      </c>
      <c r="AR10" s="136">
        <f t="shared" si="1"/>
        <v>0</v>
      </c>
      <c r="AS10" s="113">
        <f t="shared" si="5"/>
        <v>0</v>
      </c>
      <c r="AT10" s="116">
        <f t="shared" si="2"/>
        <v>10683.32</v>
      </c>
      <c r="AU10" s="117"/>
      <c r="AV10" s="118">
        <f t="shared" si="0"/>
        <v>10683.32</v>
      </c>
      <c r="AW10" s="167"/>
    </row>
    <row r="11" spans="1:49" ht="15" customHeight="1" x14ac:dyDescent="0.25">
      <c r="A11" s="21" t="s">
        <v>17</v>
      </c>
      <c r="B11" s="22">
        <v>47</v>
      </c>
      <c r="C11" s="73" t="s">
        <v>18</v>
      </c>
      <c r="D11" s="65">
        <v>0.38440972222222225</v>
      </c>
      <c r="E11" s="62">
        <v>0.80562500000000004</v>
      </c>
      <c r="F11" s="63">
        <v>0.34903935185185186</v>
      </c>
      <c r="G11" s="64">
        <v>0.77484953703703707</v>
      </c>
      <c r="H11" s="65">
        <v>0.36481481481481481</v>
      </c>
      <c r="I11" s="62">
        <v>0.78950231481481481</v>
      </c>
      <c r="J11" s="463" t="s">
        <v>104</v>
      </c>
      <c r="K11" s="464"/>
      <c r="L11" s="461"/>
      <c r="M11" s="462"/>
      <c r="N11" s="430" t="s">
        <v>39</v>
      </c>
      <c r="O11" s="470"/>
      <c r="P11" s="65">
        <v>0.34228009259259257</v>
      </c>
      <c r="Q11" s="62">
        <v>0.78423611111111113</v>
      </c>
      <c r="R11" s="63">
        <v>0.36410879629629628</v>
      </c>
      <c r="S11" s="64">
        <v>0.81662037037037039</v>
      </c>
      <c r="T11" s="63">
        <v>0.3611111111111111</v>
      </c>
      <c r="U11" s="64">
        <v>0.79769675925925931</v>
      </c>
      <c r="V11" s="65">
        <v>0.37065972222222221</v>
      </c>
      <c r="W11" s="64">
        <v>0.85952546296296295</v>
      </c>
      <c r="X11" s="65">
        <v>0.38136574074074076</v>
      </c>
      <c r="Y11" s="64">
        <v>0.6852893518518518</v>
      </c>
      <c r="Z11" s="433" t="s">
        <v>11</v>
      </c>
      <c r="AA11" s="434"/>
      <c r="AB11" s="63">
        <v>0.38199074074074074</v>
      </c>
      <c r="AC11" s="47"/>
      <c r="AD11" s="24"/>
      <c r="AE11" s="47"/>
      <c r="AF11" s="24"/>
      <c r="AG11" s="47"/>
      <c r="AH11" s="86"/>
      <c r="AI11" s="28"/>
      <c r="AK11" s="112">
        <v>1200</v>
      </c>
      <c r="AL11" s="119" t="s">
        <v>113</v>
      </c>
      <c r="AM11" s="110">
        <v>10000</v>
      </c>
      <c r="AN11" s="157">
        <f t="shared" si="3"/>
        <v>666.66666666666663</v>
      </c>
      <c r="AO11" s="122">
        <f t="shared" si="4"/>
        <v>11200</v>
      </c>
      <c r="AP11" s="114">
        <v>104.95</v>
      </c>
      <c r="AQ11" s="119">
        <v>885.02</v>
      </c>
      <c r="AR11" s="136">
        <f t="shared" si="1"/>
        <v>0</v>
      </c>
      <c r="AS11" s="113">
        <f t="shared" si="5"/>
        <v>989.97</v>
      </c>
      <c r="AT11" s="116">
        <f t="shared" si="2"/>
        <v>10210.030000000001</v>
      </c>
      <c r="AU11" s="117"/>
      <c r="AV11" s="118">
        <f t="shared" si="0"/>
        <v>10210.030000000001</v>
      </c>
      <c r="AW11" s="167"/>
    </row>
    <row r="12" spans="1:49" ht="15.75" customHeight="1" x14ac:dyDescent="0.25">
      <c r="A12" s="21" t="s">
        <v>8</v>
      </c>
      <c r="B12" s="22">
        <v>170</v>
      </c>
      <c r="C12" s="73" t="s">
        <v>19</v>
      </c>
      <c r="D12" s="65">
        <v>0.33333333333333331</v>
      </c>
      <c r="E12" s="62">
        <v>0.75</v>
      </c>
      <c r="F12" s="63">
        <v>0.33333333333333331</v>
      </c>
      <c r="G12" s="64">
        <v>0.75</v>
      </c>
      <c r="H12" s="65">
        <v>0.33333333333333331</v>
      </c>
      <c r="I12" s="62">
        <v>0.75</v>
      </c>
      <c r="J12" s="465"/>
      <c r="K12" s="466"/>
      <c r="L12" s="461"/>
      <c r="M12" s="462"/>
      <c r="N12" s="63">
        <v>0.33333333333333331</v>
      </c>
      <c r="O12" s="64">
        <v>0.75</v>
      </c>
      <c r="P12" s="65">
        <v>0.27701388888888889</v>
      </c>
      <c r="Q12" s="62">
        <v>0.814849537037037</v>
      </c>
      <c r="R12" s="63">
        <v>0.32965277777777779</v>
      </c>
      <c r="S12" s="64"/>
      <c r="T12" s="63">
        <v>0.29906250000000001</v>
      </c>
      <c r="U12" s="64">
        <v>0.80064814814814811</v>
      </c>
      <c r="V12" s="65">
        <v>0.32951388888888888</v>
      </c>
      <c r="W12" s="64">
        <v>0.75</v>
      </c>
      <c r="X12" s="65">
        <v>0.33333333333333331</v>
      </c>
      <c r="Y12" s="64">
        <v>0.75</v>
      </c>
      <c r="Z12" s="400"/>
      <c r="AA12" s="401"/>
      <c r="AB12" s="63">
        <v>0.34761574074074075</v>
      </c>
      <c r="AC12" s="47"/>
      <c r="AD12" s="24"/>
      <c r="AE12" s="47"/>
      <c r="AF12" s="24"/>
      <c r="AG12" s="47"/>
      <c r="AH12" s="86"/>
      <c r="AI12" s="28"/>
      <c r="AK12" s="112">
        <v>1000</v>
      </c>
      <c r="AL12" s="119" t="s">
        <v>114</v>
      </c>
      <c r="AM12" s="110">
        <v>8000</v>
      </c>
      <c r="AN12" s="157">
        <f t="shared" si="3"/>
        <v>533.33333333333337</v>
      </c>
      <c r="AO12" s="122">
        <f t="shared" si="4"/>
        <v>9000</v>
      </c>
      <c r="AP12" s="114">
        <v>0</v>
      </c>
      <c r="AQ12" s="115">
        <v>0</v>
      </c>
      <c r="AR12" s="136">
        <f t="shared" si="1"/>
        <v>0</v>
      </c>
      <c r="AS12" s="113">
        <f t="shared" si="5"/>
        <v>0</v>
      </c>
      <c r="AT12" s="116">
        <f t="shared" si="2"/>
        <v>9000</v>
      </c>
      <c r="AU12" s="117"/>
      <c r="AV12" s="118">
        <f t="shared" si="0"/>
        <v>9000</v>
      </c>
      <c r="AW12" s="167"/>
    </row>
    <row r="13" spans="1:49" ht="15" customHeight="1" x14ac:dyDescent="0.25">
      <c r="A13" s="21" t="s">
        <v>14</v>
      </c>
      <c r="B13" s="22">
        <v>125</v>
      </c>
      <c r="C13" s="73" t="s">
        <v>20</v>
      </c>
      <c r="D13" s="65">
        <v>0.37118055555555557</v>
      </c>
      <c r="E13" s="106"/>
      <c r="F13" s="63">
        <v>0.36685185185185187</v>
      </c>
      <c r="G13" s="108"/>
      <c r="H13" s="65">
        <v>0.37517361111111114</v>
      </c>
      <c r="I13" s="62">
        <v>0.76260416666666664</v>
      </c>
      <c r="J13" s="465"/>
      <c r="K13" s="466"/>
      <c r="L13" s="461"/>
      <c r="M13" s="462"/>
      <c r="N13" s="63">
        <v>0.36524305555555553</v>
      </c>
      <c r="O13" s="108"/>
      <c r="P13" s="105"/>
      <c r="Q13" s="62">
        <v>0.78497685185185184</v>
      </c>
      <c r="R13" s="63">
        <v>0.37929398148148147</v>
      </c>
      <c r="S13" s="64">
        <v>0.83981481481481479</v>
      </c>
      <c r="T13" s="102"/>
      <c r="U13" s="64">
        <v>0.80442129629629633</v>
      </c>
      <c r="V13" s="65">
        <v>0.37565972222222221</v>
      </c>
      <c r="W13" s="64">
        <v>0.76348379629629626</v>
      </c>
      <c r="X13" s="471" t="s">
        <v>105</v>
      </c>
      <c r="Y13" s="472"/>
      <c r="Z13" s="400"/>
      <c r="AA13" s="401"/>
      <c r="AB13" s="102">
        <v>0.38351851851851854</v>
      </c>
      <c r="AC13" s="47"/>
      <c r="AD13" s="24"/>
      <c r="AE13" s="47"/>
      <c r="AF13" s="24"/>
      <c r="AG13" s="47"/>
      <c r="AH13" s="86"/>
      <c r="AI13" s="28"/>
      <c r="AK13" s="139"/>
      <c r="AL13" s="115"/>
      <c r="AM13" s="110">
        <v>7500</v>
      </c>
      <c r="AN13" s="157">
        <f t="shared" si="3"/>
        <v>500</v>
      </c>
      <c r="AO13" s="122">
        <f t="shared" si="4"/>
        <v>7500</v>
      </c>
      <c r="AP13" s="114">
        <v>0</v>
      </c>
      <c r="AQ13" s="115">
        <v>0</v>
      </c>
      <c r="AR13" s="136">
        <f t="shared" si="1"/>
        <v>0</v>
      </c>
      <c r="AS13" s="113">
        <f t="shared" si="5"/>
        <v>0</v>
      </c>
      <c r="AT13" s="116">
        <f t="shared" si="2"/>
        <v>7500</v>
      </c>
      <c r="AU13" s="117"/>
      <c r="AV13" s="118">
        <f t="shared" ref="AV13:AV19" si="6">+AT13-AU13</f>
        <v>7500</v>
      </c>
      <c r="AW13" s="167"/>
    </row>
    <row r="14" spans="1:49" ht="15" customHeight="1" x14ac:dyDescent="0.25">
      <c r="A14" s="21" t="s">
        <v>17</v>
      </c>
      <c r="B14" s="22">
        <v>142</v>
      </c>
      <c r="C14" s="73" t="s">
        <v>21</v>
      </c>
      <c r="D14" s="65">
        <v>0.36730324074074072</v>
      </c>
      <c r="E14" s="62">
        <v>0.75179398148148147</v>
      </c>
      <c r="F14" s="63">
        <v>0.43482638888888892</v>
      </c>
      <c r="G14" s="64">
        <v>0.75152777777777779</v>
      </c>
      <c r="H14" s="65">
        <v>0.31663194444444442</v>
      </c>
      <c r="I14" s="62">
        <v>0.75528935185185186</v>
      </c>
      <c r="J14" s="465"/>
      <c r="K14" s="466"/>
      <c r="L14" s="461"/>
      <c r="M14" s="462"/>
      <c r="N14" s="63">
        <v>0.32854166666666668</v>
      </c>
      <c r="O14" s="64">
        <v>0.7505208333333333</v>
      </c>
      <c r="P14" s="65">
        <v>0.35832175925925924</v>
      </c>
      <c r="Q14" s="62">
        <v>0.7613657407407407</v>
      </c>
      <c r="R14" s="63">
        <v>0.35703703703703704</v>
      </c>
      <c r="S14" s="64">
        <v>0.76350694444444445</v>
      </c>
      <c r="T14" s="63">
        <v>0.36299768518518516</v>
      </c>
      <c r="U14" s="64">
        <v>0.75289351851851849</v>
      </c>
      <c r="V14" s="65">
        <v>0.35649305555555555</v>
      </c>
      <c r="W14" s="64">
        <v>0.75141203703703707</v>
      </c>
      <c r="X14" s="65">
        <v>0.35037037037037039</v>
      </c>
      <c r="Y14" s="64">
        <v>0.75</v>
      </c>
      <c r="Z14" s="400"/>
      <c r="AA14" s="401"/>
      <c r="AB14" s="63">
        <v>0.35619212962962965</v>
      </c>
      <c r="AC14" s="47"/>
      <c r="AD14" s="24"/>
      <c r="AE14" s="47"/>
      <c r="AF14" s="24"/>
      <c r="AG14" s="47"/>
      <c r="AH14" s="86"/>
      <c r="AI14" s="28"/>
      <c r="AK14" s="112">
        <v>1200</v>
      </c>
      <c r="AL14" s="119" t="s">
        <v>113</v>
      </c>
      <c r="AM14" s="110">
        <v>10000</v>
      </c>
      <c r="AN14" s="157">
        <f t="shared" si="3"/>
        <v>666.66666666666663</v>
      </c>
      <c r="AO14" s="122">
        <f t="shared" si="4"/>
        <v>11200</v>
      </c>
      <c r="AP14" s="114">
        <v>0</v>
      </c>
      <c r="AQ14" s="115">
        <v>0</v>
      </c>
      <c r="AR14" s="136">
        <f t="shared" si="1"/>
        <v>0</v>
      </c>
      <c r="AS14" s="113">
        <f t="shared" si="5"/>
        <v>0</v>
      </c>
      <c r="AT14" s="116">
        <f t="shared" si="2"/>
        <v>11200</v>
      </c>
      <c r="AU14" s="117"/>
      <c r="AV14" s="118">
        <f t="shared" si="6"/>
        <v>11200</v>
      </c>
      <c r="AW14" s="167"/>
    </row>
    <row r="15" spans="1:49" ht="15.75" customHeight="1" x14ac:dyDescent="0.25">
      <c r="A15" s="21" t="s">
        <v>24</v>
      </c>
      <c r="B15" s="22">
        <v>159</v>
      </c>
      <c r="C15" s="73" t="s">
        <v>25</v>
      </c>
      <c r="D15" s="65">
        <v>0.37568287037037035</v>
      </c>
      <c r="E15" s="62">
        <v>0.75034722222222228</v>
      </c>
      <c r="F15" s="63">
        <v>0.37869212962962961</v>
      </c>
      <c r="G15" s="64">
        <v>0.75087962962962962</v>
      </c>
      <c r="H15" s="65">
        <v>0.37677083333333333</v>
      </c>
      <c r="I15" s="62">
        <v>0.75111111111111106</v>
      </c>
      <c r="J15" s="465"/>
      <c r="K15" s="466"/>
      <c r="L15" s="428"/>
      <c r="M15" s="429"/>
      <c r="N15" s="63">
        <v>0.37372685185185184</v>
      </c>
      <c r="O15" s="64">
        <v>0.75362268518518516</v>
      </c>
      <c r="P15" s="65">
        <v>0.37017361111111113</v>
      </c>
      <c r="Q15" s="62">
        <v>0.75391203703703702</v>
      </c>
      <c r="R15" s="63">
        <v>0.37937500000000002</v>
      </c>
      <c r="S15" s="64">
        <v>0.75422453703703707</v>
      </c>
      <c r="T15" s="63">
        <v>0.37177083333333333</v>
      </c>
      <c r="U15" s="64">
        <v>0.76329861111111108</v>
      </c>
      <c r="V15" s="65">
        <v>0.37913194444444442</v>
      </c>
      <c r="W15" s="64">
        <v>0.75160879629629629</v>
      </c>
      <c r="X15" s="65">
        <v>0.38493055555555555</v>
      </c>
      <c r="Y15" s="64">
        <v>0.55839120370370365</v>
      </c>
      <c r="Z15" s="435"/>
      <c r="AA15" s="436"/>
      <c r="AB15" s="63">
        <v>0.37973379629629628</v>
      </c>
      <c r="AC15" s="47"/>
      <c r="AD15" s="24"/>
      <c r="AE15" s="47"/>
      <c r="AF15" s="24"/>
      <c r="AG15" s="47"/>
      <c r="AH15" s="86"/>
      <c r="AI15" s="28"/>
      <c r="AK15" s="139"/>
      <c r="AL15" s="115"/>
      <c r="AM15" s="110">
        <v>6000</v>
      </c>
      <c r="AN15" s="157">
        <f t="shared" si="3"/>
        <v>400</v>
      </c>
      <c r="AO15" s="122">
        <f t="shared" si="4"/>
        <v>6000</v>
      </c>
      <c r="AP15" s="114">
        <v>0</v>
      </c>
      <c r="AQ15" s="115">
        <v>0</v>
      </c>
      <c r="AR15" s="136">
        <f t="shared" si="1"/>
        <v>0</v>
      </c>
      <c r="AS15" s="113">
        <f t="shared" si="5"/>
        <v>0</v>
      </c>
      <c r="AT15" s="116">
        <f t="shared" si="2"/>
        <v>6000</v>
      </c>
      <c r="AU15" s="117"/>
      <c r="AV15" s="118">
        <f t="shared" si="6"/>
        <v>6000</v>
      </c>
      <c r="AW15" s="167"/>
    </row>
    <row r="16" spans="1:49" ht="15.75" customHeight="1" x14ac:dyDescent="0.25">
      <c r="A16" s="21" t="s">
        <v>26</v>
      </c>
      <c r="B16" s="22">
        <v>52</v>
      </c>
      <c r="C16" s="73" t="s">
        <v>27</v>
      </c>
      <c r="D16" s="65">
        <v>0.38167824074074075</v>
      </c>
      <c r="E16" s="62">
        <v>0.74525462962962963</v>
      </c>
      <c r="F16" s="63">
        <v>0.29511574074074076</v>
      </c>
      <c r="G16" s="64">
        <v>0.75134259259259262</v>
      </c>
      <c r="H16" s="65">
        <v>0.32653935185185184</v>
      </c>
      <c r="I16" s="62">
        <v>0.7631944444444444</v>
      </c>
      <c r="J16" s="465"/>
      <c r="K16" s="466"/>
      <c r="L16" s="65">
        <v>0.24688657407407408</v>
      </c>
      <c r="M16" s="62">
        <v>0.62601851851851853</v>
      </c>
      <c r="N16" s="63">
        <v>0.34159722222222222</v>
      </c>
      <c r="O16" s="64">
        <v>0.74416666666666664</v>
      </c>
      <c r="P16" s="65">
        <v>0.24554398148148149</v>
      </c>
      <c r="Q16" s="62">
        <v>0.79859953703703701</v>
      </c>
      <c r="R16" s="63">
        <v>0.31270833333333331</v>
      </c>
      <c r="S16" s="64">
        <v>0.8011921296296296</v>
      </c>
      <c r="T16" s="63">
        <v>0.24393518518518517</v>
      </c>
      <c r="U16" s="64">
        <v>0.75390046296296298</v>
      </c>
      <c r="V16" s="65">
        <v>0.25797453703703704</v>
      </c>
      <c r="W16" s="64">
        <v>0.76406249999999998</v>
      </c>
      <c r="X16" s="65">
        <v>0.24587962962962964</v>
      </c>
      <c r="Y16" s="64">
        <v>0.75548611111111108</v>
      </c>
      <c r="Z16" s="63">
        <v>0.26187500000000002</v>
      </c>
      <c r="AA16" s="64"/>
      <c r="AB16" s="63">
        <v>0.25850694444444444</v>
      </c>
      <c r="AC16" s="47"/>
      <c r="AD16" s="24"/>
      <c r="AE16" s="47"/>
      <c r="AF16" s="24"/>
      <c r="AG16" s="47"/>
      <c r="AH16" s="86"/>
      <c r="AI16" s="28"/>
      <c r="AK16" s="112">
        <v>6300</v>
      </c>
      <c r="AL16" s="119" t="s">
        <v>115</v>
      </c>
      <c r="AM16" s="110">
        <v>9000</v>
      </c>
      <c r="AN16" s="157">
        <f t="shared" si="3"/>
        <v>600</v>
      </c>
      <c r="AO16" s="122">
        <f t="shared" si="4"/>
        <v>15300</v>
      </c>
      <c r="AP16" s="114">
        <v>0</v>
      </c>
      <c r="AQ16" s="119">
        <v>632.67999999999995</v>
      </c>
      <c r="AR16" s="136">
        <f t="shared" si="1"/>
        <v>0</v>
      </c>
      <c r="AS16" s="113">
        <f t="shared" si="5"/>
        <v>632.67999999999995</v>
      </c>
      <c r="AT16" s="116">
        <f t="shared" si="2"/>
        <v>14667.32</v>
      </c>
      <c r="AU16" s="117">
        <v>2000</v>
      </c>
      <c r="AV16" s="118">
        <f t="shared" si="6"/>
        <v>12667.32</v>
      </c>
      <c r="AW16" s="111" t="s">
        <v>116</v>
      </c>
    </row>
    <row r="17" spans="1:49" ht="15.75" customHeight="1" x14ac:dyDescent="0.25">
      <c r="A17" s="52" t="s">
        <v>26</v>
      </c>
      <c r="B17" s="53">
        <v>177</v>
      </c>
      <c r="C17" s="75" t="s">
        <v>41</v>
      </c>
      <c r="D17" s="65">
        <v>0.28741898148148148</v>
      </c>
      <c r="E17" s="62">
        <v>0.86623842592592593</v>
      </c>
      <c r="F17" s="63">
        <v>0.29091435185185183</v>
      </c>
      <c r="G17" s="64">
        <v>0.71835648148148146</v>
      </c>
      <c r="H17" s="65">
        <v>0.28820601851851851</v>
      </c>
      <c r="I17" s="62">
        <v>0.75983796296296291</v>
      </c>
      <c r="J17" s="465"/>
      <c r="K17" s="466"/>
      <c r="L17" s="65">
        <v>0.25874999999999998</v>
      </c>
      <c r="M17" s="62">
        <v>0.7560069444444445</v>
      </c>
      <c r="N17" s="63">
        <v>0.29768518518518516</v>
      </c>
      <c r="O17" s="64">
        <v>0.72440972222222222</v>
      </c>
      <c r="P17" s="65">
        <v>0.24644675925925927</v>
      </c>
      <c r="Q17" s="62">
        <v>0.79827546296296292</v>
      </c>
      <c r="R17" s="63">
        <v>0.29408564814814814</v>
      </c>
      <c r="S17" s="64">
        <v>0.83895833333333336</v>
      </c>
      <c r="T17" s="63">
        <v>0.29444444444444445</v>
      </c>
      <c r="U17" s="64">
        <v>0.7185300925925926</v>
      </c>
      <c r="V17" s="65">
        <v>0.29153935185185187</v>
      </c>
      <c r="W17" s="64">
        <v>0.75924768518518515</v>
      </c>
      <c r="X17" s="65">
        <v>0.28497685185185184</v>
      </c>
      <c r="Y17" s="64">
        <v>0.55763888888888891</v>
      </c>
      <c r="Z17" s="63">
        <v>0.29497685185185185</v>
      </c>
      <c r="AA17" s="64"/>
      <c r="AB17" s="63">
        <v>0.29094907407407405</v>
      </c>
      <c r="AC17" s="47"/>
      <c r="AD17" s="24"/>
      <c r="AE17" s="47"/>
      <c r="AF17" s="24"/>
      <c r="AG17" s="47"/>
      <c r="AH17" s="86"/>
      <c r="AI17" s="28"/>
      <c r="AK17" s="112">
        <v>4200</v>
      </c>
      <c r="AL17" s="119" t="s">
        <v>107</v>
      </c>
      <c r="AM17" s="110">
        <v>9000</v>
      </c>
      <c r="AN17" s="157">
        <f t="shared" si="3"/>
        <v>600</v>
      </c>
      <c r="AO17" s="122">
        <f t="shared" si="4"/>
        <v>13200</v>
      </c>
      <c r="AP17" s="114">
        <v>0</v>
      </c>
      <c r="AQ17" s="115">
        <v>0</v>
      </c>
      <c r="AR17" s="136">
        <f t="shared" si="1"/>
        <v>0</v>
      </c>
      <c r="AS17" s="113">
        <f t="shared" si="5"/>
        <v>0</v>
      </c>
      <c r="AT17" s="116">
        <f t="shared" si="2"/>
        <v>13200</v>
      </c>
      <c r="AU17" s="117"/>
      <c r="AV17" s="118">
        <f t="shared" si="6"/>
        <v>13200</v>
      </c>
      <c r="AW17" s="167"/>
    </row>
    <row r="18" spans="1:49" ht="15.75" customHeight="1" x14ac:dyDescent="0.25">
      <c r="A18" s="21" t="s">
        <v>90</v>
      </c>
      <c r="B18" s="22">
        <v>193</v>
      </c>
      <c r="C18" s="73" t="s">
        <v>92</v>
      </c>
      <c r="D18" s="65">
        <v>0.33333333333333331</v>
      </c>
      <c r="E18" s="62">
        <v>0.70898148148148143</v>
      </c>
      <c r="F18" s="63">
        <v>0.33589120370370368</v>
      </c>
      <c r="G18" s="64">
        <v>0.71289351851851857</v>
      </c>
      <c r="H18" s="65">
        <v>0.31987268518518519</v>
      </c>
      <c r="I18" s="62">
        <v>0.70833333333333337</v>
      </c>
      <c r="J18" s="465"/>
      <c r="K18" s="466"/>
      <c r="L18" s="442"/>
      <c r="M18" s="443"/>
      <c r="N18" s="63">
        <v>0.32604166666666667</v>
      </c>
      <c r="O18" s="64">
        <v>0.71709490740740744</v>
      </c>
      <c r="P18" s="65">
        <v>0.32480324074074074</v>
      </c>
      <c r="Q18" s="62">
        <v>0.71106481481481476</v>
      </c>
      <c r="R18" s="63">
        <v>0.33221064814814816</v>
      </c>
      <c r="S18" s="64">
        <v>0.72165509259259264</v>
      </c>
      <c r="T18" s="63">
        <v>0.32329861111111113</v>
      </c>
      <c r="U18" s="64">
        <v>0.71158564814814818</v>
      </c>
      <c r="V18" s="65">
        <v>0.3319097222222222</v>
      </c>
      <c r="W18" s="64">
        <v>0.71179398148148143</v>
      </c>
      <c r="X18" s="65">
        <v>0.375</v>
      </c>
      <c r="Y18" s="64">
        <v>0.5554513888888889</v>
      </c>
      <c r="Z18" s="442"/>
      <c r="AA18" s="443"/>
      <c r="AB18" s="63">
        <v>0.29620370370370369</v>
      </c>
      <c r="AC18" s="83"/>
      <c r="AD18" s="81"/>
      <c r="AE18" s="83"/>
      <c r="AF18" s="81"/>
      <c r="AG18" s="83"/>
      <c r="AH18" s="86"/>
      <c r="AI18" s="28"/>
      <c r="AK18" s="140"/>
      <c r="AL18" s="124"/>
      <c r="AM18" s="110">
        <v>7500</v>
      </c>
      <c r="AN18" s="157">
        <f t="shared" si="3"/>
        <v>500</v>
      </c>
      <c r="AO18" s="122">
        <f t="shared" si="4"/>
        <v>7500</v>
      </c>
      <c r="AP18" s="123">
        <v>0</v>
      </c>
      <c r="AQ18" s="124">
        <v>0</v>
      </c>
      <c r="AR18" s="136">
        <f t="shared" si="1"/>
        <v>0</v>
      </c>
      <c r="AS18" s="122">
        <f t="shared" si="5"/>
        <v>0</v>
      </c>
      <c r="AT18" s="125">
        <f t="shared" si="2"/>
        <v>7500</v>
      </c>
      <c r="AU18" s="126"/>
      <c r="AV18" s="127">
        <f t="shared" si="6"/>
        <v>7500</v>
      </c>
      <c r="AW18" s="168"/>
    </row>
    <row r="19" spans="1:49" ht="15.75" customHeight="1" thickBot="1" x14ac:dyDescent="0.3">
      <c r="A19" s="76" t="s">
        <v>8</v>
      </c>
      <c r="B19" s="77"/>
      <c r="C19" s="78" t="s">
        <v>103</v>
      </c>
      <c r="D19" s="467" t="s">
        <v>44</v>
      </c>
      <c r="E19" s="468"/>
      <c r="F19" s="468"/>
      <c r="G19" s="468"/>
      <c r="H19" s="468"/>
      <c r="I19" s="468"/>
      <c r="J19" s="468"/>
      <c r="K19" s="469"/>
      <c r="L19" s="428"/>
      <c r="M19" s="429"/>
      <c r="N19" s="457" t="s">
        <v>44</v>
      </c>
      <c r="O19" s="458"/>
      <c r="P19" s="65">
        <v>0.33333333333333331</v>
      </c>
      <c r="Q19" s="82">
        <v>0.75</v>
      </c>
      <c r="R19" s="103">
        <v>0.33333333333333331</v>
      </c>
      <c r="S19" s="39">
        <v>0.75</v>
      </c>
      <c r="T19" s="103">
        <v>0.33333333333333331</v>
      </c>
      <c r="U19" s="39">
        <v>0.75</v>
      </c>
      <c r="V19" s="107">
        <v>0.33333333333333331</v>
      </c>
      <c r="W19" s="104">
        <v>0.75</v>
      </c>
      <c r="X19" s="107">
        <v>0.33333333333333331</v>
      </c>
      <c r="Y19" s="104">
        <v>0.54166666666666663</v>
      </c>
      <c r="Z19" s="428"/>
      <c r="AA19" s="429"/>
      <c r="AB19" s="63">
        <v>0.33333333333333331</v>
      </c>
      <c r="AC19" s="83"/>
      <c r="AD19" s="81"/>
      <c r="AE19" s="83"/>
      <c r="AF19" s="81"/>
      <c r="AG19" s="83"/>
      <c r="AH19" s="101"/>
      <c r="AI19" s="79">
        <v>6</v>
      </c>
      <c r="AK19" s="140"/>
      <c r="AL19" s="124"/>
      <c r="AM19" s="155">
        <v>8000</v>
      </c>
      <c r="AN19" s="158">
        <f t="shared" si="3"/>
        <v>533.33333333333337</v>
      </c>
      <c r="AO19" s="148">
        <f t="shared" si="4"/>
        <v>8000</v>
      </c>
      <c r="AP19" s="149">
        <v>67.28</v>
      </c>
      <c r="AQ19" s="150">
        <v>0</v>
      </c>
      <c r="AR19" s="151">
        <f t="shared" si="1"/>
        <v>3200</v>
      </c>
      <c r="AS19" s="148">
        <f t="shared" si="5"/>
        <v>3267.28</v>
      </c>
      <c r="AT19" s="152">
        <f t="shared" si="2"/>
        <v>4732.7199999999993</v>
      </c>
      <c r="AU19" s="153"/>
      <c r="AV19" s="154">
        <f t="shared" si="6"/>
        <v>4732.7199999999993</v>
      </c>
      <c r="AW19" s="169" t="s">
        <v>108</v>
      </c>
    </row>
    <row r="20" spans="1:49" ht="16.5" thickBot="1" x14ac:dyDescent="0.3">
      <c r="A20" s="361" t="s">
        <v>29</v>
      </c>
      <c r="B20" s="362"/>
      <c r="C20" s="72" t="s">
        <v>30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K20" s="128"/>
      <c r="AL20" s="138"/>
      <c r="AM20" s="138"/>
      <c r="AN20" s="138"/>
      <c r="AO20" s="129"/>
      <c r="AP20" s="130"/>
      <c r="AQ20" s="131" t="s">
        <v>127</v>
      </c>
      <c r="AR20" s="132"/>
      <c r="AS20" s="133"/>
      <c r="AT20" s="134">
        <f>SUM(AT7:AT19)</f>
        <v>131676.36000000002</v>
      </c>
      <c r="AU20" s="134">
        <f>SUM(AU7:AU19)</f>
        <v>3350</v>
      </c>
      <c r="AV20" s="134">
        <f>SUM(AV7:AV19)</f>
        <v>128326.36000000002</v>
      </c>
      <c r="AW20" s="135"/>
    </row>
    <row r="22" spans="1:49" hidden="1" x14ac:dyDescent="0.25">
      <c r="C22" s="67" t="s">
        <v>75</v>
      </c>
      <c r="D22" s="67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0"/>
      <c r="V22" s="43">
        <v>4.1666666666666664E-2</v>
      </c>
      <c r="W22" s="55"/>
      <c r="X22" s="43"/>
      <c r="Y22" s="43"/>
      <c r="Z22" s="43"/>
    </row>
    <row r="23" spans="1:49" hidden="1" x14ac:dyDescent="0.25">
      <c r="C23" s="109" t="s">
        <v>106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L8:M8"/>
    <mergeCell ref="N11:O11"/>
    <mergeCell ref="T9:U9"/>
    <mergeCell ref="Z11:AA15"/>
    <mergeCell ref="Z18:AA19"/>
    <mergeCell ref="Z9:AA9"/>
    <mergeCell ref="Z8:AA8"/>
    <mergeCell ref="X13:Y13"/>
    <mergeCell ref="A20:B20"/>
    <mergeCell ref="D20:AI20"/>
    <mergeCell ref="N19:O19"/>
    <mergeCell ref="J9:K9"/>
    <mergeCell ref="L9:M15"/>
    <mergeCell ref="L18:M19"/>
    <mergeCell ref="J11:K18"/>
    <mergeCell ref="D19:K19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350" t="s">
        <v>145</v>
      </c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2"/>
      <c r="AI4" s="4"/>
      <c r="AJ4" s="4"/>
    </row>
    <row r="5" spans="1:50" ht="16.5" customHeight="1" thickBot="1" x14ac:dyDescent="0.3">
      <c r="A5" s="353" t="s">
        <v>0</v>
      </c>
      <c r="B5" s="353" t="s">
        <v>1</v>
      </c>
      <c r="C5" s="478" t="s">
        <v>2</v>
      </c>
      <c r="D5" s="481" t="s">
        <v>180</v>
      </c>
      <c r="E5" s="480">
        <v>45778</v>
      </c>
      <c r="F5" s="345"/>
      <c r="G5" s="344">
        <v>45779</v>
      </c>
      <c r="H5" s="345"/>
      <c r="I5" s="344">
        <v>45780</v>
      </c>
      <c r="J5" s="345"/>
      <c r="K5" s="424">
        <v>45781</v>
      </c>
      <c r="L5" s="425"/>
      <c r="M5" s="344">
        <v>45782</v>
      </c>
      <c r="N5" s="345"/>
      <c r="O5" s="344">
        <v>45783</v>
      </c>
      <c r="P5" s="345"/>
      <c r="Q5" s="344">
        <v>45784</v>
      </c>
      <c r="R5" s="345"/>
      <c r="S5" s="344">
        <v>45785</v>
      </c>
      <c r="T5" s="345"/>
      <c r="U5" s="344">
        <v>45786</v>
      </c>
      <c r="V5" s="345"/>
      <c r="W5" s="344">
        <v>45787</v>
      </c>
      <c r="X5" s="345"/>
      <c r="Y5" s="424">
        <v>45788</v>
      </c>
      <c r="Z5" s="425"/>
      <c r="AA5" s="344">
        <v>45789</v>
      </c>
      <c r="AB5" s="345"/>
      <c r="AC5" s="344">
        <v>45790</v>
      </c>
      <c r="AD5" s="345"/>
      <c r="AE5" s="344">
        <v>45791</v>
      </c>
      <c r="AF5" s="345"/>
      <c r="AG5" s="344">
        <v>45792</v>
      </c>
      <c r="AH5" s="345"/>
      <c r="AI5" s="453" t="s">
        <v>3</v>
      </c>
      <c r="AJ5" s="455" t="s">
        <v>4</v>
      </c>
      <c r="AL5" s="449" t="s">
        <v>109</v>
      </c>
      <c r="AM5" s="449" t="s">
        <v>126</v>
      </c>
      <c r="AN5" s="449" t="s">
        <v>191</v>
      </c>
      <c r="AO5" s="449" t="s">
        <v>120</v>
      </c>
      <c r="AP5" s="449" t="s">
        <v>121</v>
      </c>
      <c r="AQ5" s="449" t="s">
        <v>122</v>
      </c>
      <c r="AR5" s="449" t="s">
        <v>123</v>
      </c>
      <c r="AS5" s="449" t="s">
        <v>4</v>
      </c>
      <c r="AT5" s="449" t="s">
        <v>124</v>
      </c>
      <c r="AU5" s="449" t="s">
        <v>117</v>
      </c>
      <c r="AV5" s="447" t="s">
        <v>118</v>
      </c>
      <c r="AW5" s="449" t="s">
        <v>125</v>
      </c>
      <c r="AX5" s="451" t="s">
        <v>126</v>
      </c>
    </row>
    <row r="6" spans="1:50" ht="27" customHeight="1" thickBot="1" x14ac:dyDescent="0.3">
      <c r="A6" s="354"/>
      <c r="B6" s="354"/>
      <c r="C6" s="479"/>
      <c r="D6" s="482"/>
      <c r="E6" s="92" t="s">
        <v>6</v>
      </c>
      <c r="F6" s="93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98" t="s">
        <v>6</v>
      </c>
      <c r="Z6" s="94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454"/>
      <c r="AJ6" s="456"/>
      <c r="AL6" s="450"/>
      <c r="AM6" s="450"/>
      <c r="AN6" s="450"/>
      <c r="AO6" s="450"/>
      <c r="AP6" s="450"/>
      <c r="AQ6" s="450"/>
      <c r="AR6" s="450"/>
      <c r="AS6" s="450"/>
      <c r="AT6" s="450"/>
      <c r="AU6" s="450"/>
      <c r="AV6" s="448"/>
      <c r="AW6" s="450"/>
      <c r="AX6" s="452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5" t="s">
        <v>181</v>
      </c>
      <c r="E7" s="473" t="s">
        <v>10</v>
      </c>
      <c r="F7" s="473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432"/>
      <c r="L7" s="422"/>
      <c r="M7" s="44">
        <v>0.29599537037037038</v>
      </c>
      <c r="N7" s="17">
        <v>0.74422453703703706</v>
      </c>
      <c r="O7" s="197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91" t="s">
        <v>39</v>
      </c>
      <c r="V7" s="492"/>
      <c r="W7" s="491" t="s">
        <v>39</v>
      </c>
      <c r="X7" s="492"/>
      <c r="Y7" s="493"/>
      <c r="Z7" s="494"/>
      <c r="AA7" s="483" t="s">
        <v>39</v>
      </c>
      <c r="AB7" s="484"/>
      <c r="AC7" s="483" t="s">
        <v>39</v>
      </c>
      <c r="AD7" s="477"/>
      <c r="AE7" s="476" t="s">
        <v>39</v>
      </c>
      <c r="AF7" s="477"/>
      <c r="AG7" s="476" t="s">
        <v>39</v>
      </c>
      <c r="AH7" s="477"/>
      <c r="AI7" s="188">
        <v>1</v>
      </c>
      <c r="AJ7" s="28"/>
      <c r="AL7" s="139"/>
      <c r="AM7" s="115"/>
      <c r="AN7" s="110">
        <v>11000</v>
      </c>
      <c r="AO7" s="156">
        <f>AN7/15</f>
        <v>733.33333333333337</v>
      </c>
      <c r="AP7" s="141">
        <f>+AL7+AN7</f>
        <v>11000</v>
      </c>
      <c r="AQ7" s="142">
        <v>105.22</v>
      </c>
      <c r="AR7" s="143">
        <v>684.87</v>
      </c>
      <c r="AS7" s="144">
        <f>AO7*AJ7</f>
        <v>0</v>
      </c>
      <c r="AT7" s="141">
        <f>AQ7+AR7+AS7</f>
        <v>790.09</v>
      </c>
      <c r="AU7" s="145">
        <f>AP7-AT7</f>
        <v>10209.91</v>
      </c>
      <c r="AV7" s="146"/>
      <c r="AW7" s="147">
        <f t="shared" ref="AW7:AW12" si="0">+AU7-AV7</f>
        <v>10209.91</v>
      </c>
      <c r="AX7" s="165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3" t="s">
        <v>182</v>
      </c>
      <c r="E8" s="474"/>
      <c r="F8" s="474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413"/>
      <c r="L8" s="414"/>
      <c r="M8" s="45">
        <v>0.28361111111111109</v>
      </c>
      <c r="N8" s="25">
        <v>0.89142361111111112</v>
      </c>
      <c r="O8" s="24">
        <v>0.29738425925925926</v>
      </c>
      <c r="P8" s="163" t="s">
        <v>188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3">
        <v>0.2867939814814815</v>
      </c>
      <c r="V8" s="62">
        <v>0.80766203703703698</v>
      </c>
      <c r="W8" s="63">
        <v>0.28868055555555555</v>
      </c>
      <c r="X8" s="64">
        <v>0.6623148148148148</v>
      </c>
      <c r="Y8" s="102">
        <v>0.25266203703703705</v>
      </c>
      <c r="Z8" s="108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89"/>
      <c r="AJ8" s="159"/>
      <c r="AL8" s="121">
        <v>4350</v>
      </c>
      <c r="AM8" s="137" t="s">
        <v>195</v>
      </c>
      <c r="AN8" s="110">
        <v>11072.1</v>
      </c>
      <c r="AO8" s="157">
        <f>AN8/15</f>
        <v>738.14</v>
      </c>
      <c r="AP8" s="122">
        <f>+AL8+AN8</f>
        <v>15422.1</v>
      </c>
      <c r="AQ8" s="123">
        <v>105.22</v>
      </c>
      <c r="AR8" s="124">
        <v>0</v>
      </c>
      <c r="AS8" s="136">
        <f t="shared" ref="AS8:AS19" si="1">AO8*AJ8</f>
        <v>0</v>
      </c>
      <c r="AT8" s="122">
        <f>AQ8+AR8+AS8</f>
        <v>105.22</v>
      </c>
      <c r="AU8" s="125">
        <f t="shared" ref="AU8:AU19" si="2">AP8-AT8</f>
        <v>15316.880000000001</v>
      </c>
      <c r="AV8" s="126"/>
      <c r="AW8" s="127">
        <f t="shared" si="0"/>
        <v>15316.880000000001</v>
      </c>
      <c r="AX8" s="166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3" t="s">
        <v>183</v>
      </c>
      <c r="E9" s="474"/>
      <c r="F9" s="474"/>
      <c r="G9" s="51">
        <v>0.41312500000000002</v>
      </c>
      <c r="H9" s="161" t="s">
        <v>188</v>
      </c>
      <c r="I9" s="413" t="s">
        <v>40</v>
      </c>
      <c r="J9" s="414"/>
      <c r="K9" s="413"/>
      <c r="L9" s="414"/>
      <c r="M9" s="45">
        <v>0.37925925925925924</v>
      </c>
      <c r="N9" s="161" t="s">
        <v>188</v>
      </c>
      <c r="O9" s="24">
        <v>0.37841435185185185</v>
      </c>
      <c r="P9" s="163" t="s">
        <v>188</v>
      </c>
      <c r="Q9" s="160" t="s">
        <v>188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428"/>
      <c r="Z9" s="429"/>
      <c r="AA9" s="359" t="s">
        <v>40</v>
      </c>
      <c r="AB9" s="360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0">
        <v>2</v>
      </c>
      <c r="AJ9" s="28">
        <v>2</v>
      </c>
      <c r="AL9" s="139"/>
      <c r="AM9" s="115"/>
      <c r="AN9" s="110">
        <v>9000</v>
      </c>
      <c r="AO9" s="157">
        <f t="shared" ref="AO9:AO19" si="3">AN9/15</f>
        <v>600</v>
      </c>
      <c r="AP9" s="122">
        <f t="shared" ref="AP9:AP19" si="4">+AL9+AN9</f>
        <v>9000</v>
      </c>
      <c r="AQ9" s="114">
        <v>93.82</v>
      </c>
      <c r="AR9" s="115">
        <v>0</v>
      </c>
      <c r="AS9" s="136">
        <f t="shared" si="1"/>
        <v>1200</v>
      </c>
      <c r="AT9" s="113">
        <f t="shared" ref="AT9:AT19" si="5">AQ9+AR9+AS9</f>
        <v>1293.82</v>
      </c>
      <c r="AU9" s="116">
        <f t="shared" si="2"/>
        <v>7706.18</v>
      </c>
      <c r="AV9" s="126">
        <v>1350</v>
      </c>
      <c r="AW9" s="118">
        <f t="shared" si="0"/>
        <v>6356.18</v>
      </c>
      <c r="AX9" s="166" t="s">
        <v>128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3" t="s">
        <v>182</v>
      </c>
      <c r="E10" s="474"/>
      <c r="F10" s="474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0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2">
        <v>0.24959490740740742</v>
      </c>
      <c r="Z10" s="108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0"/>
      <c r="AJ10" s="28"/>
      <c r="AL10" s="112">
        <v>5933.32</v>
      </c>
      <c r="AM10" s="119" t="s">
        <v>189</v>
      </c>
      <c r="AN10" s="110">
        <v>6500</v>
      </c>
      <c r="AO10" s="157">
        <f t="shared" si="3"/>
        <v>433.33333333333331</v>
      </c>
      <c r="AP10" s="122">
        <f t="shared" si="4"/>
        <v>12433.32</v>
      </c>
      <c r="AQ10" s="120">
        <v>0</v>
      </c>
      <c r="AR10" s="115">
        <v>0</v>
      </c>
      <c r="AS10" s="136">
        <f t="shared" si="1"/>
        <v>0</v>
      </c>
      <c r="AT10" s="113">
        <f t="shared" si="5"/>
        <v>0</v>
      </c>
      <c r="AU10" s="116">
        <f t="shared" si="2"/>
        <v>12433.32</v>
      </c>
      <c r="AV10" s="117"/>
      <c r="AW10" s="118">
        <f t="shared" si="0"/>
        <v>12433.32</v>
      </c>
      <c r="AX10" s="167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3" t="s">
        <v>183</v>
      </c>
      <c r="E11" s="474"/>
      <c r="F11" s="474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86" t="s">
        <v>11</v>
      </c>
      <c r="L11" s="387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198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85" t="s">
        <v>11</v>
      </c>
      <c r="Z11" s="486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0">
        <v>1</v>
      </c>
      <c r="AJ11" s="28"/>
      <c r="AL11" s="112">
        <v>2000</v>
      </c>
      <c r="AM11" s="119" t="s">
        <v>113</v>
      </c>
      <c r="AN11" s="110">
        <v>10000</v>
      </c>
      <c r="AO11" s="157">
        <f t="shared" si="3"/>
        <v>666.66666666666663</v>
      </c>
      <c r="AP11" s="122">
        <f t="shared" si="4"/>
        <v>12000</v>
      </c>
      <c r="AQ11" s="114">
        <v>104.95</v>
      </c>
      <c r="AR11" s="119">
        <v>885.02</v>
      </c>
      <c r="AS11" s="136">
        <f t="shared" si="1"/>
        <v>0</v>
      </c>
      <c r="AT11" s="113">
        <f t="shared" si="5"/>
        <v>989.97</v>
      </c>
      <c r="AU11" s="116">
        <f t="shared" si="2"/>
        <v>11010.03</v>
      </c>
      <c r="AV11" s="117"/>
      <c r="AW11" s="118">
        <f t="shared" si="0"/>
        <v>11010.03</v>
      </c>
      <c r="AX11" s="167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3" t="s">
        <v>182</v>
      </c>
      <c r="E12" s="474"/>
      <c r="F12" s="474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86"/>
      <c r="L12" s="387"/>
      <c r="M12" s="45">
        <v>0.33037037037037037</v>
      </c>
      <c r="N12" s="25">
        <v>0.89162037037037034</v>
      </c>
      <c r="O12" s="24">
        <v>0.31605324074074076</v>
      </c>
      <c r="P12" s="163" t="s">
        <v>188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85"/>
      <c r="Z12" s="486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0"/>
      <c r="AJ12" s="28"/>
      <c r="AL12" s="112">
        <v>1350</v>
      </c>
      <c r="AM12" s="119" t="s">
        <v>194</v>
      </c>
      <c r="AN12" s="110">
        <v>8000</v>
      </c>
      <c r="AO12" s="157">
        <f t="shared" si="3"/>
        <v>533.33333333333337</v>
      </c>
      <c r="AP12" s="122">
        <f t="shared" si="4"/>
        <v>9350</v>
      </c>
      <c r="AQ12" s="114">
        <v>0</v>
      </c>
      <c r="AR12" s="115">
        <v>0</v>
      </c>
      <c r="AS12" s="136">
        <f t="shared" si="1"/>
        <v>0</v>
      </c>
      <c r="AT12" s="113">
        <f t="shared" si="5"/>
        <v>0</v>
      </c>
      <c r="AU12" s="116">
        <f t="shared" si="2"/>
        <v>9350</v>
      </c>
      <c r="AV12" s="117"/>
      <c r="AW12" s="118">
        <f t="shared" si="0"/>
        <v>9350</v>
      </c>
      <c r="AX12" s="167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3" t="s">
        <v>183</v>
      </c>
      <c r="E13" s="474"/>
      <c r="F13" s="474"/>
      <c r="G13" s="24">
        <v>0.37459490740740742</v>
      </c>
      <c r="H13" s="25">
        <v>0.75496527777777778</v>
      </c>
      <c r="I13" s="318" t="s">
        <v>179</v>
      </c>
      <c r="J13" s="320"/>
      <c r="K13" s="386"/>
      <c r="L13" s="387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88" t="s">
        <v>187</v>
      </c>
      <c r="R13" s="360"/>
      <c r="S13" s="162" t="s">
        <v>188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85"/>
      <c r="Z13" s="486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0">
        <v>1</v>
      </c>
      <c r="AJ13" s="28"/>
      <c r="AL13" s="139"/>
      <c r="AM13" s="115"/>
      <c r="AN13" s="110">
        <v>7500</v>
      </c>
      <c r="AO13" s="157">
        <f t="shared" si="3"/>
        <v>500</v>
      </c>
      <c r="AP13" s="122">
        <f t="shared" si="4"/>
        <v>7500</v>
      </c>
      <c r="AQ13" s="114">
        <v>0</v>
      </c>
      <c r="AR13" s="115">
        <v>0</v>
      </c>
      <c r="AS13" s="136">
        <f t="shared" si="1"/>
        <v>0</v>
      </c>
      <c r="AT13" s="113">
        <f t="shared" si="5"/>
        <v>0</v>
      </c>
      <c r="AU13" s="116">
        <f t="shared" si="2"/>
        <v>7500</v>
      </c>
      <c r="AV13" s="117"/>
      <c r="AW13" s="118">
        <f t="shared" ref="AW13:AW19" si="6">+AU13-AV13</f>
        <v>7500</v>
      </c>
      <c r="AX13" s="167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3" t="s">
        <v>183</v>
      </c>
      <c r="E14" s="474"/>
      <c r="F14" s="474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86"/>
      <c r="L14" s="387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85"/>
      <c r="Z14" s="486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0"/>
      <c r="AJ14" s="28"/>
      <c r="AL14" s="112">
        <v>2000</v>
      </c>
      <c r="AM14" s="119" t="s">
        <v>113</v>
      </c>
      <c r="AN14" s="110">
        <v>10000</v>
      </c>
      <c r="AO14" s="157">
        <f t="shared" si="3"/>
        <v>666.66666666666663</v>
      </c>
      <c r="AP14" s="122">
        <f t="shared" si="4"/>
        <v>12000</v>
      </c>
      <c r="AQ14" s="114">
        <v>0</v>
      </c>
      <c r="AR14" s="115">
        <v>0</v>
      </c>
      <c r="AS14" s="136">
        <f t="shared" si="1"/>
        <v>0</v>
      </c>
      <c r="AT14" s="113">
        <f t="shared" si="5"/>
        <v>0</v>
      </c>
      <c r="AU14" s="116">
        <f t="shared" si="2"/>
        <v>12000</v>
      </c>
      <c r="AV14" s="117"/>
      <c r="AW14" s="118">
        <f t="shared" si="6"/>
        <v>12000</v>
      </c>
      <c r="AX14" s="173" t="s">
        <v>144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3" t="s">
        <v>183</v>
      </c>
      <c r="E15" s="474"/>
      <c r="F15" s="474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86"/>
      <c r="L15" s="387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87"/>
      <c r="Z15" s="488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0">
        <v>2</v>
      </c>
      <c r="AJ15" s="28"/>
      <c r="AL15" s="139"/>
      <c r="AM15" s="115"/>
      <c r="AN15" s="110">
        <v>6000</v>
      </c>
      <c r="AO15" s="157">
        <f t="shared" si="3"/>
        <v>400</v>
      </c>
      <c r="AP15" s="122">
        <f t="shared" si="4"/>
        <v>6000</v>
      </c>
      <c r="AQ15" s="114">
        <v>0</v>
      </c>
      <c r="AR15" s="115">
        <v>0</v>
      </c>
      <c r="AS15" s="136">
        <f t="shared" si="1"/>
        <v>0</v>
      </c>
      <c r="AT15" s="113">
        <f t="shared" si="5"/>
        <v>0</v>
      </c>
      <c r="AU15" s="116">
        <f t="shared" si="2"/>
        <v>6000</v>
      </c>
      <c r="AV15" s="117"/>
      <c r="AW15" s="118">
        <f t="shared" si="6"/>
        <v>6000</v>
      </c>
      <c r="AX15" s="167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3" t="s">
        <v>182</v>
      </c>
      <c r="E16" s="474"/>
      <c r="F16" s="474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0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2">
        <v>0.24820601851851851</v>
      </c>
      <c r="Z16" s="108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0">
        <v>2</v>
      </c>
      <c r="AJ16" s="28"/>
      <c r="AL16" s="112">
        <v>3400</v>
      </c>
      <c r="AM16" s="119" t="s">
        <v>192</v>
      </c>
      <c r="AN16" s="110">
        <v>9000</v>
      </c>
      <c r="AO16" s="157">
        <f t="shared" si="3"/>
        <v>600</v>
      </c>
      <c r="AP16" s="122">
        <f t="shared" si="4"/>
        <v>12400</v>
      </c>
      <c r="AQ16" s="114">
        <v>0</v>
      </c>
      <c r="AR16" s="119">
        <v>632.67999999999995</v>
      </c>
      <c r="AS16" s="136">
        <f t="shared" si="1"/>
        <v>0</v>
      </c>
      <c r="AT16" s="113">
        <f t="shared" si="5"/>
        <v>632.67999999999995</v>
      </c>
      <c r="AU16" s="116">
        <f t="shared" si="2"/>
        <v>11767.32</v>
      </c>
      <c r="AV16" s="117">
        <v>1000</v>
      </c>
      <c r="AW16" s="118">
        <f t="shared" si="6"/>
        <v>10767.32</v>
      </c>
      <c r="AX16" s="195" t="s">
        <v>186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84" t="s">
        <v>185</v>
      </c>
      <c r="E17" s="474"/>
      <c r="F17" s="474"/>
      <c r="G17" s="24">
        <v>0.29603009259259261</v>
      </c>
      <c r="H17" s="161" t="s">
        <v>188</v>
      </c>
      <c r="I17" s="24">
        <v>0.29422453703703705</v>
      </c>
      <c r="J17" s="47">
        <v>0.62337962962962967</v>
      </c>
      <c r="K17" s="442"/>
      <c r="L17" s="443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359" t="s">
        <v>40</v>
      </c>
      <c r="V17" s="360"/>
      <c r="W17" s="24">
        <v>0.28848379629629628</v>
      </c>
      <c r="X17" s="161" t="s">
        <v>188</v>
      </c>
      <c r="Y17" s="181"/>
      <c r="Z17" s="186"/>
      <c r="AA17" s="359" t="s">
        <v>40</v>
      </c>
      <c r="AB17" s="360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0">
        <v>1</v>
      </c>
      <c r="AJ17" s="28">
        <v>2</v>
      </c>
      <c r="AL17" s="112">
        <v>200</v>
      </c>
      <c r="AM17" s="119" t="s">
        <v>190</v>
      </c>
      <c r="AN17" s="110">
        <v>9000</v>
      </c>
      <c r="AO17" s="157">
        <f t="shared" si="3"/>
        <v>600</v>
      </c>
      <c r="AP17" s="122">
        <f t="shared" si="4"/>
        <v>9200</v>
      </c>
      <c r="AQ17" s="114">
        <v>0</v>
      </c>
      <c r="AR17" s="115">
        <v>0</v>
      </c>
      <c r="AS17" s="136">
        <f t="shared" si="1"/>
        <v>1200</v>
      </c>
      <c r="AT17" s="113">
        <f t="shared" si="5"/>
        <v>1200</v>
      </c>
      <c r="AU17" s="116">
        <f t="shared" si="2"/>
        <v>8000</v>
      </c>
      <c r="AV17" s="117"/>
      <c r="AW17" s="118">
        <f t="shared" si="6"/>
        <v>8000</v>
      </c>
      <c r="AX17" s="167"/>
    </row>
    <row r="18" spans="1:50" ht="15.75" customHeight="1" x14ac:dyDescent="0.25">
      <c r="A18" s="21" t="s">
        <v>90</v>
      </c>
      <c r="B18" s="22">
        <v>193</v>
      </c>
      <c r="C18" s="23" t="s">
        <v>92</v>
      </c>
      <c r="D18" s="73" t="s">
        <v>184</v>
      </c>
      <c r="E18" s="474"/>
      <c r="F18" s="474"/>
      <c r="G18" s="24">
        <v>0.32288194444444446</v>
      </c>
      <c r="H18" s="161" t="s">
        <v>188</v>
      </c>
      <c r="I18" s="359" t="s">
        <v>188</v>
      </c>
      <c r="J18" s="360"/>
      <c r="K18" s="461"/>
      <c r="L18" s="462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1" t="s">
        <v>188</v>
      </c>
      <c r="S18" s="162" t="s">
        <v>188</v>
      </c>
      <c r="T18" s="25">
        <v>0.71081018518518524</v>
      </c>
      <c r="U18" s="24">
        <v>0.32670138888888889</v>
      </c>
      <c r="V18" s="161" t="s">
        <v>188</v>
      </c>
      <c r="W18" s="196">
        <v>0.33333333333333331</v>
      </c>
      <c r="X18" s="47">
        <v>0.54408564814814819</v>
      </c>
      <c r="Y18" s="181"/>
      <c r="Z18" s="186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0"/>
      <c r="AJ18" s="28"/>
      <c r="AL18" s="140"/>
      <c r="AM18" s="124"/>
      <c r="AN18" s="110">
        <v>7500</v>
      </c>
      <c r="AO18" s="157">
        <f t="shared" si="3"/>
        <v>500</v>
      </c>
      <c r="AP18" s="122">
        <f t="shared" si="4"/>
        <v>7500</v>
      </c>
      <c r="AQ18" s="123">
        <v>0</v>
      </c>
      <c r="AR18" s="124">
        <v>0</v>
      </c>
      <c r="AS18" s="136">
        <f t="shared" si="1"/>
        <v>0</v>
      </c>
      <c r="AT18" s="122">
        <f t="shared" si="5"/>
        <v>0</v>
      </c>
      <c r="AU18" s="125">
        <f t="shared" si="2"/>
        <v>7500</v>
      </c>
      <c r="AV18" s="126"/>
      <c r="AW18" s="127">
        <f t="shared" si="6"/>
        <v>7500</v>
      </c>
      <c r="AX18" s="168"/>
    </row>
    <row r="19" spans="1:50" ht="15.75" customHeight="1" x14ac:dyDescent="0.25">
      <c r="A19" s="21" t="s">
        <v>8</v>
      </c>
      <c r="B19" s="22">
        <v>196</v>
      </c>
      <c r="C19" s="23" t="s">
        <v>103</v>
      </c>
      <c r="D19" s="73" t="s">
        <v>182</v>
      </c>
      <c r="E19" s="474"/>
      <c r="F19" s="474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461"/>
      <c r="L19" s="462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1"/>
      <c r="Z19" s="186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0"/>
      <c r="AJ19" s="28"/>
      <c r="AL19" s="140"/>
      <c r="AM19" s="124"/>
      <c r="AN19" s="110">
        <v>8000</v>
      </c>
      <c r="AO19" s="192">
        <f t="shared" si="3"/>
        <v>533.33333333333337</v>
      </c>
      <c r="AP19" s="113">
        <f t="shared" si="4"/>
        <v>8000</v>
      </c>
      <c r="AQ19" s="114">
        <v>67.28</v>
      </c>
      <c r="AR19" s="115">
        <v>0</v>
      </c>
      <c r="AS19" s="193">
        <f t="shared" si="1"/>
        <v>0</v>
      </c>
      <c r="AT19" s="113">
        <f t="shared" si="5"/>
        <v>67.28</v>
      </c>
      <c r="AU19" s="116">
        <f t="shared" si="2"/>
        <v>7932.72</v>
      </c>
      <c r="AV19" s="117"/>
      <c r="AW19" s="118">
        <f t="shared" si="6"/>
        <v>7932.72</v>
      </c>
      <c r="AX19" s="194"/>
    </row>
    <row r="20" spans="1:50" ht="15.75" customHeight="1" thickBot="1" x14ac:dyDescent="0.3">
      <c r="A20" s="52" t="s">
        <v>17</v>
      </c>
      <c r="B20" s="53">
        <v>194</v>
      </c>
      <c r="C20" s="54" t="s">
        <v>178</v>
      </c>
      <c r="D20" s="185" t="s">
        <v>182</v>
      </c>
      <c r="E20" s="475"/>
      <c r="F20" s="475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89"/>
      <c r="L20" s="490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2"/>
      <c r="Z20" s="187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1"/>
      <c r="AJ20" s="79"/>
      <c r="AL20" s="140"/>
      <c r="AM20" s="124"/>
      <c r="AN20" s="191">
        <v>14080</v>
      </c>
      <c r="AO20" s="157">
        <f>AN20/15</f>
        <v>938.66666666666663</v>
      </c>
      <c r="AP20" s="122">
        <f>+AL20+AN20</f>
        <v>14080</v>
      </c>
      <c r="AQ20" s="123">
        <v>0</v>
      </c>
      <c r="AR20" s="137">
        <v>580.51</v>
      </c>
      <c r="AS20" s="136">
        <f>AO20*AJ20</f>
        <v>0</v>
      </c>
      <c r="AT20" s="122">
        <f>AQ20+AR20+AS20</f>
        <v>580.51</v>
      </c>
      <c r="AU20" s="125">
        <f>AP20-AT20</f>
        <v>13499.49</v>
      </c>
      <c r="AV20" s="126"/>
      <c r="AW20" s="127">
        <f>+AU20-AV20</f>
        <v>13499.49</v>
      </c>
      <c r="AX20" s="168"/>
    </row>
    <row r="21" spans="1:50" ht="16.5" thickBot="1" x14ac:dyDescent="0.3">
      <c r="A21" s="361" t="s">
        <v>29</v>
      </c>
      <c r="B21" s="362"/>
      <c r="C21" s="72" t="s">
        <v>30</v>
      </c>
      <c r="D21" s="183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L21" s="128"/>
      <c r="AM21" s="138"/>
      <c r="AN21" s="138"/>
      <c r="AO21" s="138"/>
      <c r="AP21" s="129"/>
      <c r="AQ21" s="130"/>
      <c r="AR21" s="131" t="s">
        <v>127</v>
      </c>
      <c r="AS21" s="132"/>
      <c r="AT21" s="133"/>
      <c r="AU21" s="134">
        <f>SUM(AU7:AU19)</f>
        <v>126726.36000000002</v>
      </c>
      <c r="AV21" s="134">
        <f>SUM(AV7:AV19)</f>
        <v>2350</v>
      </c>
      <c r="AW21" s="134">
        <f>SUM(AW7:AW19)</f>
        <v>124376.36000000002</v>
      </c>
      <c r="AX21" s="135"/>
    </row>
    <row r="23" spans="1:50" hidden="1" x14ac:dyDescent="0.25">
      <c r="C23" s="67" t="s">
        <v>75</v>
      </c>
      <c r="D23" s="67"/>
      <c r="E23" s="67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0"/>
      <c r="W23" s="43">
        <v>4.1666666666666664E-2</v>
      </c>
      <c r="X23" s="55"/>
      <c r="Y23" s="43"/>
      <c r="Z23" s="43"/>
      <c r="AA23" s="43"/>
    </row>
    <row r="24" spans="1:50" hidden="1" x14ac:dyDescent="0.25">
      <c r="C24" s="109" t="s">
        <v>106</v>
      </c>
      <c r="D24" s="109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  <mergeCell ref="AA7:AB7"/>
    <mergeCell ref="AC7:AD7"/>
    <mergeCell ref="AA17:AB17"/>
    <mergeCell ref="AA9:AB9"/>
    <mergeCell ref="AE7:AF7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1-15</vt:lpstr>
      <vt:lpstr>EXTRAS</vt:lpstr>
      <vt:lpstr>ASISTENCIA</vt:lpstr>
      <vt:lpstr>Hoja1 (3)</vt:lpstr>
      <vt:lpstr>Hoja11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cp:lastPrinted>2025-01-30T00:48:02Z</cp:lastPrinted>
  <dcterms:created xsi:type="dcterms:W3CDTF">2025-01-13T23:43:29Z</dcterms:created>
  <dcterms:modified xsi:type="dcterms:W3CDTF">2025-09-11T23:58:12Z</dcterms:modified>
</cp:coreProperties>
</file>